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arciar\Downloads\2DO EVOLUCION DE LAS FINANZAS SEGUNDO TRIMESTRES 2021\FORMULARIOS EXCEL\"/>
    </mc:Choice>
  </mc:AlternateContent>
  <bookViews>
    <workbookView xWindow="0" yWindow="0" windowWidth="20490" windowHeight="7365"/>
  </bookViews>
  <sheets>
    <sheet name="XXGET_GL_Evolución_22_Balance__" sheetId="2" r:id="rId1"/>
  </sheets>
  <definedNames>
    <definedName name="_xlnm.Print_Area" localSheetId="0">XXGET_GL_Evolución_22_Balance__!$A$1:$P$60</definedName>
    <definedName name="_xlnm.Print_Titles" localSheetId="0">XXGET_GL_Evolución_22_Balance__!$1:$4</definedName>
  </definedNames>
  <calcPr calcId="152511"/>
</workbook>
</file>

<file path=xl/calcChain.xml><?xml version="1.0" encoding="utf-8"?>
<calcChain xmlns="http://schemas.openxmlformats.org/spreadsheetml/2006/main">
  <c r="L7" i="2" l="1"/>
  <c r="M7" i="2"/>
  <c r="N7" i="2"/>
  <c r="L11" i="2"/>
  <c r="M11" i="2"/>
  <c r="N11" i="2"/>
  <c r="L44" i="2"/>
  <c r="M44" i="2"/>
  <c r="N44" i="2"/>
  <c r="K17" i="2" l="1"/>
  <c r="K18" i="2" s="1"/>
  <c r="K19" i="2" s="1"/>
  <c r="I18" i="2"/>
  <c r="I19" i="2" s="1"/>
  <c r="I25" i="2" s="1"/>
  <c r="J14" i="2"/>
  <c r="J17" i="2" s="1"/>
  <c r="J18" i="2" s="1"/>
  <c r="J19" i="2" s="1"/>
  <c r="K58" i="2"/>
  <c r="K59" i="2" s="1"/>
  <c r="J58" i="2"/>
  <c r="K35" i="2"/>
  <c r="J35" i="2"/>
  <c r="K46" i="2"/>
  <c r="K47" i="2" s="1"/>
  <c r="J46" i="2"/>
  <c r="J47" i="2" s="1"/>
  <c r="I46" i="2"/>
</calcChain>
</file>

<file path=xl/sharedStrings.xml><?xml version="1.0" encoding="utf-8"?>
<sst xmlns="http://schemas.openxmlformats.org/spreadsheetml/2006/main" count="79" uniqueCount="57">
  <si>
    <t xml:space="preserve">Gobierno del Estado de Tabasco – Poder Ejecutivo </t>
  </si>
  <si>
    <t>Balance Presupuestario - LDF</t>
  </si>
  <si>
    <t>Del 1 de Enero al 30 de Junio del 2021 (b)</t>
  </si>
  <si>
    <t>(PESOS)</t>
  </si>
  <si>
    <t>Concepto (c)</t>
  </si>
  <si>
    <t>Estimado/</t>
  </si>
  <si>
    <t>Devengado</t>
  </si>
  <si>
    <t>Recaudado /</t>
  </si>
  <si>
    <t>Aprobado (d)</t>
  </si>
  <si>
    <t>Pagado</t>
  </si>
  <si>
    <t>    A1. Ingresos de Libre Disposición</t>
  </si>
  <si>
    <t>    A2. Transferencias Federales Etiquetadas</t>
  </si>
  <si>
    <t>    A3. Financiamiento Neto</t>
  </si>
  <si>
    <t> 50,857,489,184</t>
  </si>
  <si>
    <t>    B1. Gasto no Etiquetado (sin incluir Amortizacion de la Deuda Pública)</t>
  </si>
  <si>
    <t>    B2. Gasto Etiquetado (sin incluir Amortizacion de la Deuda Pública)</t>
  </si>
  <si>
    <t>    C1. Remanentes de Ingresos de Libre Disposición aplicados en el periodo</t>
  </si>
  <si>
    <t>    C2. Remanentes de Transferencias Federales Etiquetadas aplicados en el periodo</t>
  </si>
  <si>
    <t xml:space="preserve"> I. Balance Presupuestario (I = A – B + C)  </t>
  </si>
  <si>
    <t> 241,466,144</t>
  </si>
  <si>
    <t> II. Balance Presupuestario sin Financiamiento Neto (II = I - A3)</t>
  </si>
  <si>
    <t> III. Balance Presupuestario sin Financiamiento Neto y sin Remanentes del Ejercicio Anterior (III= II - C)</t>
  </si>
  <si>
    <t>Concepto</t>
  </si>
  <si>
    <t>Aprobado</t>
  </si>
  <si>
    <t> E. Intereses, Comisiones y Gastos de la Deuda (E = E1+E2)</t>
  </si>
  <si>
    <t> 218,088,345</t>
  </si>
  <si>
    <t>218,088,345 </t>
  </si>
  <si>
    <t>    E1. Intereses, Comisiones y Gastos de la Deuda con Gasto No Etiquetado</t>
  </si>
  <si>
    <t>    E2. Intereses, Comisiones y Gastos de la Deuda con Gasto Etiquetado</t>
  </si>
  <si>
    <t> IV. Balance Primario (IV = III + E)</t>
  </si>
  <si>
    <t xml:space="preserve">Recaudado / </t>
  </si>
  <si>
    <t>F. Financiamiento (F = F1 + F2)</t>
  </si>
  <si>
    <t>   F1. Financiamiento con Fuente de Pago de Ingresos de Libre Disposición</t>
  </si>
  <si>
    <t>   F2. Financiamiento con Fuente de Pago de Transferencias Federales Etiquetadas</t>
  </si>
  <si>
    <t>G. Amortización de la Deuda (G = G1 + G2)</t>
  </si>
  <si>
    <t>    G1. Amortizacion de la Deuda Pública con Gasto No Etiquetado</t>
  </si>
  <si>
    <t>    G2. Amortizacion de la Deuda Pública con Gasto Etiquetado</t>
  </si>
  <si>
    <t>A3. Financiamiento Neto (A3 = F – G )</t>
  </si>
  <si>
    <t xml:space="preserve"> A1. Ingresos de Libre Disposición </t>
  </si>
  <si>
    <t> A3.1 Financiamiento Neto con Fuente de Pago de Ingresos de Libre Disposición (A3.1 = F1 – G1)</t>
  </si>
  <si>
    <t>    F1. Financiamiento con Fuente de Pago de Ingresos de Libre Disposición</t>
  </si>
  <si>
    <t>    G1. Amortización de la Deuda Pública con Gasto No Etiquetado</t>
  </si>
  <si>
    <t> 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</si>
  <si>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</si>
  <si>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</si>
  <si>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</si>
  <si>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 A2. Transferencias Federales Etiquetadas</t>
  </si>
  <si>
    <t> A3.2 Financiamiento Neto con Fuente de Pago de Transferencias Federales Etiquetadas (A3.2 = F2 – G2)</t>
  </si>
  <si>
    <t>    F2. Financiamiento con Fuente de Pago de Transferencias Federales Etiquetadas</t>
  </si>
  <si>
    <t>    G2. Amortización de la Deuda Pública con Gasto Etiquetado</t>
  </si>
  <si>
    <t> B2. Gasto Etiquetado (sin incluir Amortización de la Deuda Pública)</t>
  </si>
  <si>
    <t> C2. Remanentes de Transferencias Federales Etiquetadas aplicados en el periodo</t>
  </si>
  <si>
    <t> VII. Balance Presupuestario de Recursos Etiquetados (VII = A2 + A3.2 – B2 + C2)</t>
  </si>
  <si>
    <t> VIII. Balance Presupuestario de Recursos Etiquetados sin Financiamiento Neto (VIII = VII – A3.2)</t>
  </si>
  <si>
    <r>
      <t> </t>
    </r>
    <r>
      <rPr>
        <b/>
        <sz val="9"/>
        <color rgb="FF000000"/>
        <rFont val="Calibri"/>
        <family val="2"/>
        <scheme val="minor"/>
      </rPr>
      <t>A. Ingresos Totales (A = A1+A2+A3)</t>
    </r>
  </si>
  <si>
    <r>
      <t> B. Egresos Presupuestarios</t>
    </r>
    <r>
      <rPr>
        <b/>
        <vertAlign val="superscript"/>
        <sz val="9"/>
        <color rgb="FF000000"/>
        <rFont val="Calibri"/>
        <family val="2"/>
        <scheme val="minor"/>
      </rPr>
      <t>1</t>
    </r>
    <r>
      <rPr>
        <b/>
        <sz val="9"/>
        <color rgb="FF000000"/>
        <rFont val="Calibri"/>
        <family val="2"/>
        <scheme val="minor"/>
      </rPr>
      <t xml:space="preserve"> (B = B1+B2)</t>
    </r>
  </si>
  <si>
    <r>
      <t> </t>
    </r>
    <r>
      <rPr>
        <b/>
        <sz val="9"/>
        <color rgb="FF000000"/>
        <rFont val="Calibri"/>
        <family val="2"/>
        <scheme val="minor"/>
      </rPr>
      <t>C. Remanentes del Ejercicio Anterior ( C = C1 + C2 )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</si>
</sst>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3" fontId="18" fillId="0" borderId="0" xfId="0" applyNumberFormat="1" applyFont="1"/>
    <xf numFmtId="0" fontId="18" fillId="0" borderId="0" xfId="0" applyFont="1"/>
    <xf numFmtId="0" fontId="19" fillId="33" borderId="0" xfId="0" applyFont="1" applyFill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9" fillId="34" borderId="11" xfId="0" applyFont="1" applyFill="1" applyBorder="1" applyAlignment="1">
      <alignment horizontal="center" wrapText="1"/>
    </xf>
    <xf numFmtId="3" fontId="20" fillId="33" borderId="14" xfId="0" applyNumberFormat="1" applyFont="1" applyFill="1" applyBorder="1" applyAlignment="1">
      <alignment horizontal="right" wrapText="1"/>
    </xf>
    <xf numFmtId="0" fontId="19" fillId="34" borderId="16" xfId="0" applyFont="1" applyFill="1" applyBorder="1" applyAlignment="1">
      <alignment horizontal="center" wrapText="1"/>
    </xf>
    <xf numFmtId="3" fontId="19" fillId="33" borderId="14" xfId="0" applyNumberFormat="1" applyFont="1" applyFill="1" applyBorder="1" applyAlignment="1">
      <alignment horizontal="right" vertical="top" wrapText="1"/>
    </xf>
    <xf numFmtId="0" fontId="20" fillId="33" borderId="14" xfId="0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15" xfId="0" applyFont="1" applyFill="1" applyBorder="1" applyAlignment="1">
      <alignment wrapText="1"/>
    </xf>
    <xf numFmtId="3" fontId="20" fillId="33" borderId="14" xfId="0" applyNumberFormat="1" applyFont="1" applyFill="1" applyBorder="1" applyAlignment="1">
      <alignment horizontal="right" vertical="top" wrapText="1"/>
    </xf>
    <xf numFmtId="0" fontId="20" fillId="33" borderId="14" xfId="0" applyFont="1" applyFill="1" applyBorder="1" applyAlignment="1">
      <alignment horizontal="right" vertical="top" wrapText="1"/>
    </xf>
    <xf numFmtId="0" fontId="19" fillId="33" borderId="14" xfId="0" applyFont="1" applyFill="1" applyBorder="1" applyAlignment="1">
      <alignment wrapText="1"/>
    </xf>
    <xf numFmtId="0" fontId="19" fillId="33" borderId="0" xfId="0" applyFont="1" applyFill="1" applyBorder="1" applyAlignment="1">
      <alignment wrapText="1"/>
    </xf>
    <xf numFmtId="0" fontId="19" fillId="33" borderId="15" xfId="0" applyFont="1" applyFill="1" applyBorder="1" applyAlignment="1">
      <alignment wrapText="1"/>
    </xf>
    <xf numFmtId="0" fontId="19" fillId="33" borderId="14" xfId="0" applyFont="1" applyFill="1" applyBorder="1" applyAlignment="1">
      <alignment horizontal="right" vertical="top" wrapText="1"/>
    </xf>
    <xf numFmtId="3" fontId="18" fillId="33" borderId="14" xfId="0" applyNumberFormat="1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9" fillId="34" borderId="19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19" fillId="34" borderId="19" xfId="0" applyFont="1" applyFill="1" applyBorder="1" applyAlignment="1">
      <alignment horizontal="center" wrapText="1"/>
    </xf>
    <xf numFmtId="3" fontId="19" fillId="33" borderId="14" xfId="0" applyNumberFormat="1" applyFont="1" applyFill="1" applyBorder="1" applyAlignment="1">
      <alignment horizontal="right" wrapText="1"/>
    </xf>
    <xf numFmtId="0" fontId="18" fillId="33" borderId="16" xfId="0" applyFont="1" applyFill="1" applyBorder="1" applyAlignment="1">
      <alignment wrapText="1"/>
    </xf>
    <xf numFmtId="0" fontId="18" fillId="33" borderId="17" xfId="0" applyFont="1" applyFill="1" applyBorder="1" applyAlignment="1">
      <alignment wrapText="1"/>
    </xf>
    <xf numFmtId="3" fontId="20" fillId="33" borderId="0" xfId="0" applyNumberFormat="1" applyFont="1" applyFill="1" applyBorder="1" applyAlignment="1">
      <alignment horizontal="right" wrapText="1"/>
    </xf>
    <xf numFmtId="3" fontId="18" fillId="0" borderId="0" xfId="0" applyNumberFormat="1" applyFont="1" applyBorder="1"/>
    <xf numFmtId="3" fontId="19" fillId="33" borderId="21" xfId="0" applyNumberFormat="1" applyFont="1" applyFill="1" applyBorder="1" applyAlignment="1">
      <alignment vertical="top" wrapText="1"/>
    </xf>
    <xf numFmtId="3" fontId="19" fillId="33" borderId="22" xfId="0" applyNumberFormat="1" applyFont="1" applyFill="1" applyBorder="1" applyAlignment="1">
      <alignment vertical="top" wrapText="1"/>
    </xf>
    <xf numFmtId="3" fontId="19" fillId="33" borderId="23" xfId="0" applyNumberFormat="1" applyFont="1" applyFill="1" applyBorder="1" applyAlignment="1">
      <alignment vertical="top" wrapText="1"/>
    </xf>
    <xf numFmtId="3" fontId="19" fillId="33" borderId="24" xfId="0" applyNumberFormat="1" applyFont="1" applyFill="1" applyBorder="1" applyAlignment="1">
      <alignment vertical="top" wrapText="1"/>
    </xf>
    <xf numFmtId="0" fontId="19" fillId="34" borderId="26" xfId="0" applyFont="1" applyFill="1" applyBorder="1" applyAlignment="1">
      <alignment horizontal="center" wrapText="1"/>
    </xf>
    <xf numFmtId="0" fontId="19" fillId="34" borderId="27" xfId="0" applyFont="1" applyFill="1" applyBorder="1" applyAlignment="1">
      <alignment horizontal="center" wrapText="1"/>
    </xf>
    <xf numFmtId="3" fontId="19" fillId="33" borderId="28" xfId="0" applyNumberFormat="1" applyFont="1" applyFill="1" applyBorder="1" applyAlignment="1">
      <alignment horizontal="right" vertical="top" wrapText="1"/>
    </xf>
    <xf numFmtId="3" fontId="18" fillId="0" borderId="28" xfId="0" applyNumberFormat="1" applyFont="1" applyBorder="1"/>
    <xf numFmtId="3" fontId="20" fillId="33" borderId="28" xfId="0" applyNumberFormat="1" applyFont="1" applyFill="1" applyBorder="1" applyAlignment="1">
      <alignment horizontal="right" vertical="top" wrapText="1"/>
    </xf>
    <xf numFmtId="3" fontId="20" fillId="33" borderId="28" xfId="0" applyNumberFormat="1" applyFont="1" applyFill="1" applyBorder="1" applyAlignment="1">
      <alignment horizontal="right" wrapText="1"/>
    </xf>
    <xf numFmtId="0" fontId="20" fillId="33" borderId="28" xfId="0" applyFont="1" applyFill="1" applyBorder="1" applyAlignment="1">
      <alignment horizontal="right" vertical="top" wrapText="1"/>
    </xf>
    <xf numFmtId="0" fontId="19" fillId="33" borderId="28" xfId="0" applyFont="1" applyFill="1" applyBorder="1" applyAlignment="1">
      <alignment horizontal="right" vertical="top" wrapText="1"/>
    </xf>
    <xf numFmtId="0" fontId="18" fillId="33" borderId="27" xfId="0" applyFont="1" applyFill="1" applyBorder="1" applyAlignment="1">
      <alignment wrapText="1"/>
    </xf>
    <xf numFmtId="0" fontId="18" fillId="33" borderId="27" xfId="0" applyFont="1" applyFill="1" applyBorder="1" applyAlignment="1">
      <alignment vertical="top" wrapText="1"/>
    </xf>
    <xf numFmtId="0" fontId="18" fillId="33" borderId="28" xfId="0" applyFont="1" applyFill="1" applyBorder="1" applyAlignment="1">
      <alignment wrapText="1"/>
    </xf>
    <xf numFmtId="3" fontId="18" fillId="33" borderId="28" xfId="0" applyNumberFormat="1" applyFont="1" applyFill="1" applyBorder="1" applyAlignment="1">
      <alignment wrapText="1"/>
    </xf>
    <xf numFmtId="3" fontId="19" fillId="33" borderId="28" xfId="0" applyNumberFormat="1" applyFont="1" applyFill="1" applyBorder="1" applyAlignment="1">
      <alignment horizontal="right" wrapText="1"/>
    </xf>
    <xf numFmtId="0" fontId="20" fillId="33" borderId="28" xfId="0" applyFont="1" applyFill="1" applyBorder="1" applyAlignment="1">
      <alignment horizontal="right" wrapText="1"/>
    </xf>
    <xf numFmtId="0" fontId="19" fillId="33" borderId="28" xfId="0" applyFont="1" applyFill="1" applyBorder="1" applyAlignment="1">
      <alignment horizontal="right" wrapText="1"/>
    </xf>
    <xf numFmtId="0" fontId="19" fillId="34" borderId="25" xfId="0" applyFont="1" applyFill="1" applyBorder="1" applyAlignment="1">
      <alignment horizontal="center" wrapText="1"/>
    </xf>
    <xf numFmtId="3" fontId="19" fillId="33" borderId="27" xfId="0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16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wrapText="1"/>
    </xf>
    <xf numFmtId="3" fontId="19" fillId="33" borderId="0" xfId="0" applyNumberFormat="1" applyFont="1" applyFill="1" applyBorder="1" applyAlignment="1">
      <alignment vertical="top" wrapText="1"/>
    </xf>
    <xf numFmtId="0" fontId="18" fillId="33" borderId="0" xfId="0" applyFont="1" applyFill="1" applyBorder="1" applyAlignment="1">
      <alignment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GridLines="0" tabSelected="1" zoomScale="130" zoomScaleNormal="130" zoomScaleSheetLayoutView="100" workbookViewId="0">
      <selection activeCell="B37" sqref="B37"/>
    </sheetView>
  </sheetViews>
  <sheetFormatPr baseColWidth="10" defaultRowHeight="12" x14ac:dyDescent="0.2"/>
  <cols>
    <col min="1" max="1" width="11.42578125" style="2"/>
    <col min="2" max="2" width="12.85546875" style="2" customWidth="1"/>
    <col min="3" max="4" width="11.42578125" style="2"/>
    <col min="5" max="5" width="3" style="2" customWidth="1"/>
    <col min="6" max="6" width="3.28515625" style="2" customWidth="1"/>
    <col min="7" max="7" width="2.42578125" style="2" customWidth="1"/>
    <col min="8" max="8" width="20.7109375" style="2" customWidth="1"/>
    <col min="9" max="9" width="15.5703125" style="2" customWidth="1"/>
    <col min="10" max="10" width="14.85546875" style="2" customWidth="1"/>
    <col min="11" max="11" width="14.7109375" style="2" customWidth="1"/>
    <col min="12" max="14" width="11.7109375" style="1" hidden="1" customWidth="1"/>
    <col min="15" max="16" width="0" style="2" hidden="1" customWidth="1"/>
    <col min="17" max="16384" width="11.42578125" style="2"/>
  </cols>
  <sheetData>
    <row r="1" spans="1:16" ht="12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6" ht="12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2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2" customHeight="1" thickBo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6" ht="14.65" customHeight="1" x14ac:dyDescent="0.2">
      <c r="A5" s="51" t="s">
        <v>4</v>
      </c>
      <c r="B5" s="53"/>
      <c r="C5" s="53"/>
      <c r="D5" s="53"/>
      <c r="E5" s="53"/>
      <c r="F5" s="53"/>
      <c r="G5" s="53"/>
      <c r="H5" s="54"/>
      <c r="I5" s="34" t="s">
        <v>5</v>
      </c>
      <c r="J5" s="58" t="s">
        <v>6</v>
      </c>
      <c r="K5" s="34" t="s">
        <v>7</v>
      </c>
      <c r="L5" s="28">
        <v>28858483866</v>
      </c>
      <c r="M5" s="6">
        <v>15917196771</v>
      </c>
      <c r="N5" s="6">
        <v>15917196771</v>
      </c>
    </row>
    <row r="6" spans="1:16" ht="14.65" customHeight="1" thickBot="1" x14ac:dyDescent="0.25">
      <c r="A6" s="52"/>
      <c r="B6" s="55"/>
      <c r="C6" s="55"/>
      <c r="D6" s="55"/>
      <c r="E6" s="55"/>
      <c r="F6" s="55"/>
      <c r="G6" s="55"/>
      <c r="H6" s="56"/>
      <c r="I6" s="35" t="s">
        <v>8</v>
      </c>
      <c r="J6" s="60"/>
      <c r="K6" s="35" t="s">
        <v>9</v>
      </c>
      <c r="L6" s="28">
        <v>22240471462</v>
      </c>
      <c r="M6" s="6">
        <v>12661018799</v>
      </c>
      <c r="N6" s="6">
        <v>12661018799</v>
      </c>
    </row>
    <row r="7" spans="1:16" ht="14.1" customHeight="1" x14ac:dyDescent="0.2">
      <c r="A7" s="9" t="s">
        <v>54</v>
      </c>
      <c r="B7" s="10"/>
      <c r="C7" s="10"/>
      <c r="D7" s="10"/>
      <c r="E7" s="10"/>
      <c r="F7" s="10"/>
      <c r="G7" s="10"/>
      <c r="H7" s="11"/>
      <c r="I7" s="36">
        <v>50857489184</v>
      </c>
      <c r="J7" s="37">
        <v>28459014164.540001</v>
      </c>
      <c r="K7" s="37">
        <v>28459014164.540001</v>
      </c>
      <c r="L7" s="1">
        <f>SUM(L5:L6)</f>
        <v>51098955328</v>
      </c>
      <c r="M7" s="1">
        <f>SUM(M5:M6)</f>
        <v>28578215570</v>
      </c>
      <c r="N7" s="1">
        <f>SUM(N5:N6)</f>
        <v>28578215570</v>
      </c>
    </row>
    <row r="8" spans="1:16" ht="14.1" customHeight="1" x14ac:dyDescent="0.2">
      <c r="A8" s="9" t="s">
        <v>10</v>
      </c>
      <c r="B8" s="10"/>
      <c r="C8" s="10"/>
      <c r="D8" s="10"/>
      <c r="E8" s="10"/>
      <c r="F8" s="10"/>
      <c r="G8" s="10"/>
      <c r="H8" s="11"/>
      <c r="I8" s="38">
        <v>28858483866</v>
      </c>
      <c r="J8" s="39">
        <v>15917196771</v>
      </c>
      <c r="K8" s="39">
        <v>15917196771</v>
      </c>
    </row>
    <row r="9" spans="1:16" ht="14.1" customHeight="1" x14ac:dyDescent="0.2">
      <c r="A9" s="9" t="s">
        <v>11</v>
      </c>
      <c r="B9" s="10"/>
      <c r="C9" s="10"/>
      <c r="D9" s="10"/>
      <c r="E9" s="10"/>
      <c r="F9" s="10"/>
      <c r="G9" s="10"/>
      <c r="H9" s="11"/>
      <c r="I9" s="38">
        <v>22240471462</v>
      </c>
      <c r="J9" s="38">
        <v>12661018799</v>
      </c>
      <c r="K9" s="38">
        <v>12661018799</v>
      </c>
    </row>
    <row r="10" spans="1:16" ht="14.1" customHeight="1" x14ac:dyDescent="0.2">
      <c r="A10" s="9" t="s">
        <v>12</v>
      </c>
      <c r="B10" s="10"/>
      <c r="C10" s="10"/>
      <c r="D10" s="10"/>
      <c r="E10" s="10"/>
      <c r="F10" s="10"/>
      <c r="G10" s="10"/>
      <c r="H10" s="11"/>
      <c r="I10" s="36">
        <v>-241466144</v>
      </c>
      <c r="J10" s="36">
        <v>-119201405.45999999</v>
      </c>
      <c r="K10" s="36">
        <v>-119201405.45999999</v>
      </c>
      <c r="L10" s="28">
        <v>28713278731</v>
      </c>
      <c r="M10" s="1">
        <v>17018945090</v>
      </c>
      <c r="N10" s="6">
        <v>16862393121</v>
      </c>
      <c r="P10" s="8">
        <v>-241466144</v>
      </c>
    </row>
    <row r="11" spans="1:16" ht="14.1" customHeight="1" x14ac:dyDescent="0.2">
      <c r="A11" s="14" t="s">
        <v>55</v>
      </c>
      <c r="B11" s="15"/>
      <c r="C11" s="15"/>
      <c r="D11" s="15"/>
      <c r="E11" s="15"/>
      <c r="F11" s="15"/>
      <c r="G11" s="15"/>
      <c r="H11" s="16"/>
      <c r="I11" s="41" t="s">
        <v>13</v>
      </c>
      <c r="J11" s="37">
        <v>28239174895</v>
      </c>
      <c r="K11" s="37">
        <v>28077517763</v>
      </c>
      <c r="L11" s="1">
        <f>SUM(L10:L10)</f>
        <v>28713278731</v>
      </c>
      <c r="M11" s="1">
        <f>SUM(M10:M10)</f>
        <v>17018945090</v>
      </c>
      <c r="N11" s="1">
        <f>SUM(N10:N10)</f>
        <v>16862393121</v>
      </c>
    </row>
    <row r="12" spans="1:16" ht="14.1" customHeight="1" x14ac:dyDescent="0.2">
      <c r="A12" s="9" t="s">
        <v>14</v>
      </c>
      <c r="B12" s="10"/>
      <c r="C12" s="10"/>
      <c r="D12" s="10"/>
      <c r="E12" s="10"/>
      <c r="F12" s="10"/>
      <c r="G12" s="10"/>
      <c r="H12" s="11"/>
      <c r="I12" s="38">
        <v>28713278731</v>
      </c>
      <c r="J12" s="37">
        <v>17018945090</v>
      </c>
      <c r="K12" s="39">
        <v>16862393121</v>
      </c>
    </row>
    <row r="13" spans="1:16" ht="14.1" customHeight="1" x14ac:dyDescent="0.2">
      <c r="A13" s="9" t="s">
        <v>15</v>
      </c>
      <c r="B13" s="10"/>
      <c r="C13" s="10"/>
      <c r="D13" s="10"/>
      <c r="E13" s="10"/>
      <c r="F13" s="10"/>
      <c r="G13" s="10"/>
      <c r="H13" s="11"/>
      <c r="I13" s="38">
        <v>22144210453</v>
      </c>
      <c r="J13" s="38">
        <v>11220229805</v>
      </c>
      <c r="K13" s="38">
        <v>11215124642</v>
      </c>
    </row>
    <row r="14" spans="1:16" ht="14.1" customHeight="1" x14ac:dyDescent="0.2">
      <c r="A14" s="9" t="s">
        <v>56</v>
      </c>
      <c r="B14" s="10"/>
      <c r="C14" s="10"/>
      <c r="D14" s="10"/>
      <c r="E14" s="10"/>
      <c r="F14" s="10"/>
      <c r="G14" s="10"/>
      <c r="H14" s="11"/>
      <c r="I14" s="40">
        <v>0</v>
      </c>
      <c r="J14" s="37">
        <f>SUM(M15:M16)</f>
        <v>1869115757</v>
      </c>
      <c r="K14" s="37">
        <v>1864024668</v>
      </c>
    </row>
    <row r="15" spans="1:16" ht="14.1" customHeight="1" x14ac:dyDescent="0.2">
      <c r="A15" s="9" t="s">
        <v>16</v>
      </c>
      <c r="B15" s="10"/>
      <c r="C15" s="10"/>
      <c r="D15" s="10"/>
      <c r="E15" s="10"/>
      <c r="F15" s="10"/>
      <c r="G15" s="10"/>
      <c r="H15" s="11"/>
      <c r="I15" s="40">
        <v>0</v>
      </c>
      <c r="J15" s="38">
        <v>1075582373</v>
      </c>
      <c r="K15" s="38">
        <v>1070884501</v>
      </c>
      <c r="M15" s="18">
        <v>1075582373</v>
      </c>
      <c r="N15" s="18">
        <v>1070884501</v>
      </c>
    </row>
    <row r="16" spans="1:16" ht="14.1" customHeight="1" x14ac:dyDescent="0.2">
      <c r="A16" s="9" t="s">
        <v>17</v>
      </c>
      <c r="B16" s="10"/>
      <c r="C16" s="10"/>
      <c r="D16" s="10"/>
      <c r="E16" s="10"/>
      <c r="F16" s="10"/>
      <c r="G16" s="10"/>
      <c r="H16" s="11"/>
      <c r="I16" s="40">
        <v>0</v>
      </c>
      <c r="J16" s="38">
        <v>793533384</v>
      </c>
      <c r="K16" s="38">
        <v>793140168</v>
      </c>
      <c r="M16" s="18">
        <v>793533384</v>
      </c>
      <c r="N16" s="18">
        <v>793140168</v>
      </c>
    </row>
    <row r="17" spans="1:16" ht="14.1" customHeight="1" x14ac:dyDescent="0.2">
      <c r="A17" s="14" t="s">
        <v>18</v>
      </c>
      <c r="B17" s="15"/>
      <c r="C17" s="15"/>
      <c r="D17" s="15"/>
      <c r="E17" s="15"/>
      <c r="F17" s="15"/>
      <c r="G17" s="15"/>
      <c r="H17" s="16"/>
      <c r="I17" s="41">
        <v>0</v>
      </c>
      <c r="J17" s="36">
        <f>J7-J11+J14</f>
        <v>2088955026.5400009</v>
      </c>
      <c r="K17" s="36">
        <f>K7-K11+K14</f>
        <v>2245521069.5400009</v>
      </c>
      <c r="P17" s="17" t="s">
        <v>19</v>
      </c>
    </row>
    <row r="18" spans="1:16" ht="14.1" customHeight="1" x14ac:dyDescent="0.2">
      <c r="A18" s="14" t="s">
        <v>20</v>
      </c>
      <c r="B18" s="15"/>
      <c r="C18" s="15"/>
      <c r="D18" s="15"/>
      <c r="E18" s="15"/>
      <c r="F18" s="15"/>
      <c r="G18" s="15"/>
      <c r="H18" s="16"/>
      <c r="I18" s="36">
        <f>I17-I10</f>
        <v>241466144</v>
      </c>
      <c r="J18" s="36">
        <f>J17-J10</f>
        <v>2208156432.000001</v>
      </c>
      <c r="K18" s="36">
        <f>K17-K10</f>
        <v>2364722475.000001</v>
      </c>
    </row>
    <row r="19" spans="1:16" ht="12.75" thickBot="1" x14ac:dyDescent="0.25">
      <c r="A19" s="14" t="s">
        <v>21</v>
      </c>
      <c r="B19" s="15"/>
      <c r="C19" s="15"/>
      <c r="D19" s="15"/>
      <c r="E19" s="15"/>
      <c r="F19" s="15"/>
      <c r="G19" s="15"/>
      <c r="H19" s="16"/>
      <c r="I19" s="36">
        <f>I18-I16</f>
        <v>241466144</v>
      </c>
      <c r="J19" s="36">
        <f>J18-J14</f>
        <v>339040675.00000095</v>
      </c>
      <c r="K19" s="36">
        <f>K18-K14</f>
        <v>500697807.00000095</v>
      </c>
      <c r="M19" s="8">
        <v>339040675.00000095</v>
      </c>
      <c r="N19" s="8">
        <v>500697807.00000095</v>
      </c>
      <c r="P19" s="1"/>
    </row>
    <row r="20" spans="1:16" ht="14.1" customHeight="1" thickBot="1" x14ac:dyDescent="0.25">
      <c r="A20" s="19"/>
      <c r="B20" s="19"/>
      <c r="C20" s="19"/>
      <c r="D20" s="19"/>
      <c r="E20" s="19"/>
      <c r="F20" s="19"/>
      <c r="G20" s="19"/>
      <c r="H20" s="19"/>
      <c r="I20" s="20"/>
      <c r="J20" s="20"/>
      <c r="K20" s="20"/>
    </row>
    <row r="21" spans="1:16" ht="14.1" customHeight="1" thickBot="1" x14ac:dyDescent="0.25">
      <c r="A21" s="21" t="s">
        <v>22</v>
      </c>
      <c r="B21" s="22"/>
      <c r="C21" s="22"/>
      <c r="D21" s="22"/>
      <c r="E21" s="22"/>
      <c r="F21" s="22"/>
      <c r="G21" s="22"/>
      <c r="H21" s="23"/>
      <c r="I21" s="24" t="s">
        <v>23</v>
      </c>
      <c r="J21" s="24" t="s">
        <v>6</v>
      </c>
      <c r="K21" s="49" t="s">
        <v>9</v>
      </c>
    </row>
    <row r="22" spans="1:16" ht="14.1" customHeight="1" x14ac:dyDescent="0.2">
      <c r="A22" s="14" t="s">
        <v>24</v>
      </c>
      <c r="B22" s="15"/>
      <c r="C22" s="15"/>
      <c r="D22" s="15"/>
      <c r="E22" s="15"/>
      <c r="F22" s="15"/>
      <c r="G22" s="15"/>
      <c r="H22" s="16"/>
      <c r="I22" s="8">
        <v>497702294</v>
      </c>
      <c r="J22" s="17" t="s">
        <v>25</v>
      </c>
      <c r="K22" s="41" t="s">
        <v>26</v>
      </c>
      <c r="M22" s="1" t="s">
        <v>25</v>
      </c>
      <c r="N22" s="1" t="s">
        <v>26</v>
      </c>
    </row>
    <row r="23" spans="1:16" ht="14.1" customHeight="1" x14ac:dyDescent="0.2">
      <c r="A23" s="9" t="s">
        <v>27</v>
      </c>
      <c r="B23" s="10"/>
      <c r="C23" s="10"/>
      <c r="D23" s="10"/>
      <c r="E23" s="10"/>
      <c r="F23" s="10"/>
      <c r="G23" s="10"/>
      <c r="H23" s="11"/>
      <c r="I23" s="12">
        <v>383915423</v>
      </c>
      <c r="J23" s="12">
        <v>218088345</v>
      </c>
      <c r="K23" s="38">
        <v>218088345</v>
      </c>
    </row>
    <row r="24" spans="1:16" ht="14.1" customHeight="1" x14ac:dyDescent="0.2">
      <c r="A24" s="9" t="s">
        <v>28</v>
      </c>
      <c r="B24" s="10"/>
      <c r="C24" s="10"/>
      <c r="D24" s="10"/>
      <c r="E24" s="10"/>
      <c r="F24" s="10"/>
      <c r="G24" s="10"/>
      <c r="H24" s="11"/>
      <c r="I24" s="12">
        <v>113786871</v>
      </c>
      <c r="J24" s="13">
        <v>0</v>
      </c>
      <c r="K24" s="40">
        <v>0</v>
      </c>
    </row>
    <row r="25" spans="1:16" ht="14.1" customHeight="1" thickBot="1" x14ac:dyDescent="0.25">
      <c r="A25" s="14" t="s">
        <v>29</v>
      </c>
      <c r="B25" s="15"/>
      <c r="C25" s="15"/>
      <c r="D25" s="15"/>
      <c r="E25" s="15"/>
      <c r="F25" s="15"/>
      <c r="G25" s="15"/>
      <c r="H25" s="16"/>
      <c r="I25" s="25">
        <f>I19+I22</f>
        <v>739168438</v>
      </c>
      <c r="J25" s="25">
        <v>557129019.45999908</v>
      </c>
      <c r="K25" s="50">
        <v>718786151</v>
      </c>
    </row>
    <row r="26" spans="1:16" ht="14.1" customHeight="1" thickBot="1" x14ac:dyDescent="0.25">
      <c r="A26" s="19"/>
      <c r="B26" s="19"/>
      <c r="C26" s="19"/>
      <c r="D26" s="19"/>
      <c r="E26" s="19"/>
      <c r="F26" s="19"/>
      <c r="G26" s="19"/>
      <c r="H26" s="19"/>
      <c r="I26" s="20"/>
      <c r="J26" s="20"/>
      <c r="K26" s="20"/>
    </row>
    <row r="27" spans="1:16" ht="15" customHeight="1" x14ac:dyDescent="0.2">
      <c r="A27" s="51" t="s">
        <v>22</v>
      </c>
      <c r="B27" s="53"/>
      <c r="C27" s="53"/>
      <c r="D27" s="53"/>
      <c r="E27" s="53"/>
      <c r="F27" s="53"/>
      <c r="G27" s="53"/>
      <c r="H27" s="54"/>
      <c r="I27" s="5" t="s">
        <v>5</v>
      </c>
      <c r="J27" s="51" t="s">
        <v>6</v>
      </c>
      <c r="K27" s="34" t="s">
        <v>30</v>
      </c>
    </row>
    <row r="28" spans="1:16" ht="15" customHeight="1" thickBot="1" x14ac:dyDescent="0.25">
      <c r="A28" s="52"/>
      <c r="B28" s="55"/>
      <c r="C28" s="55"/>
      <c r="D28" s="55"/>
      <c r="E28" s="55"/>
      <c r="F28" s="55"/>
      <c r="G28" s="55"/>
      <c r="H28" s="56"/>
      <c r="I28" s="7" t="s">
        <v>23</v>
      </c>
      <c r="J28" s="52"/>
      <c r="K28" s="35" t="s">
        <v>9</v>
      </c>
    </row>
    <row r="29" spans="1:16" ht="14.1" customHeight="1" x14ac:dyDescent="0.2">
      <c r="A29" s="14" t="s">
        <v>31</v>
      </c>
      <c r="B29" s="15"/>
      <c r="C29" s="15"/>
      <c r="D29" s="15"/>
      <c r="E29" s="15"/>
      <c r="F29" s="15"/>
      <c r="G29" s="15"/>
      <c r="H29" s="16"/>
      <c r="I29" s="41">
        <v>0</v>
      </c>
      <c r="J29" s="41">
        <v>0</v>
      </c>
      <c r="K29" s="41">
        <v>0</v>
      </c>
    </row>
    <row r="30" spans="1:16" ht="14.1" customHeight="1" x14ac:dyDescent="0.2">
      <c r="A30" s="9" t="s">
        <v>32</v>
      </c>
      <c r="B30" s="10"/>
      <c r="C30" s="10"/>
      <c r="D30" s="10"/>
      <c r="E30" s="10"/>
      <c r="F30" s="10"/>
      <c r="G30" s="10"/>
      <c r="H30" s="11"/>
      <c r="I30" s="41">
        <v>0</v>
      </c>
      <c r="J30" s="41">
        <v>0</v>
      </c>
      <c r="K30" s="41">
        <v>0</v>
      </c>
    </row>
    <row r="31" spans="1:16" ht="14.1" customHeight="1" x14ac:dyDescent="0.2">
      <c r="A31" s="9" t="s">
        <v>33</v>
      </c>
      <c r="B31" s="10"/>
      <c r="C31" s="10"/>
      <c r="D31" s="10"/>
      <c r="E31" s="10"/>
      <c r="F31" s="10"/>
      <c r="G31" s="10"/>
      <c r="H31" s="11"/>
      <c r="I31" s="41">
        <v>0</v>
      </c>
      <c r="J31" s="41">
        <v>0</v>
      </c>
      <c r="K31" s="41">
        <v>0</v>
      </c>
    </row>
    <row r="32" spans="1:16" ht="14.1" customHeight="1" x14ac:dyDescent="0.2">
      <c r="A32" s="14" t="s">
        <v>34</v>
      </c>
      <c r="B32" s="15"/>
      <c r="C32" s="15"/>
      <c r="D32" s="15"/>
      <c r="E32" s="15"/>
      <c r="F32" s="15"/>
      <c r="G32" s="15"/>
      <c r="H32" s="16"/>
      <c r="I32" s="41" t="s">
        <v>19</v>
      </c>
      <c r="J32" s="38">
        <v>119201405.45999999</v>
      </c>
      <c r="K32" s="38">
        <v>119201405.45999999</v>
      </c>
    </row>
    <row r="33" spans="1:17" ht="14.1" customHeight="1" x14ac:dyDescent="0.2">
      <c r="A33" s="9" t="s">
        <v>35</v>
      </c>
      <c r="B33" s="10"/>
      <c r="C33" s="10"/>
      <c r="D33" s="10"/>
      <c r="E33" s="10"/>
      <c r="F33" s="10"/>
      <c r="G33" s="10"/>
      <c r="H33" s="11"/>
      <c r="I33" s="38">
        <v>145205135</v>
      </c>
      <c r="J33" s="38">
        <v>119201405.45999999</v>
      </c>
      <c r="K33" s="38">
        <v>119201405.45999999</v>
      </c>
    </row>
    <row r="34" spans="1:17" ht="14.1" customHeight="1" x14ac:dyDescent="0.2">
      <c r="A34" s="9" t="s">
        <v>36</v>
      </c>
      <c r="B34" s="10"/>
      <c r="C34" s="10"/>
      <c r="D34" s="10"/>
      <c r="E34" s="10"/>
      <c r="F34" s="10"/>
      <c r="G34" s="10"/>
      <c r="H34" s="11"/>
      <c r="I34" s="38">
        <v>96261009</v>
      </c>
      <c r="J34" s="40">
        <v>0</v>
      </c>
      <c r="K34" s="40">
        <v>0</v>
      </c>
    </row>
    <row r="35" spans="1:17" ht="14.1" customHeight="1" x14ac:dyDescent="0.2">
      <c r="A35" s="14" t="s">
        <v>37</v>
      </c>
      <c r="B35" s="15"/>
      <c r="C35" s="15"/>
      <c r="D35" s="15"/>
      <c r="E35" s="15"/>
      <c r="F35" s="15"/>
      <c r="G35" s="15"/>
      <c r="H35" s="16"/>
      <c r="I35" s="36">
        <v>-241466144</v>
      </c>
      <c r="J35" s="36">
        <f>J29-J32</f>
        <v>-119201405.45999999</v>
      </c>
      <c r="K35" s="36">
        <f>K29-K32</f>
        <v>-119201405.45999999</v>
      </c>
    </row>
    <row r="36" spans="1:17" ht="14.1" customHeight="1" thickBot="1" x14ac:dyDescent="0.25">
      <c r="A36" s="26"/>
      <c r="B36" s="4"/>
      <c r="C36" s="4"/>
      <c r="D36" s="4"/>
      <c r="E36" s="4"/>
      <c r="F36" s="4"/>
      <c r="G36" s="4"/>
      <c r="H36" s="27"/>
      <c r="I36" s="43"/>
      <c r="J36" s="43"/>
      <c r="K36" s="43"/>
    </row>
    <row r="37" spans="1:17" ht="14.1" customHeight="1" thickBot="1" x14ac:dyDescent="0.25">
      <c r="A37" s="67"/>
      <c r="B37" s="67"/>
      <c r="C37" s="67"/>
      <c r="D37" s="67"/>
      <c r="E37" s="67"/>
      <c r="F37" s="67"/>
      <c r="G37" s="67"/>
      <c r="H37" s="67"/>
      <c r="I37" s="69"/>
      <c r="J37" s="69"/>
      <c r="K37" s="69"/>
    </row>
    <row r="38" spans="1:17" ht="15" customHeight="1" x14ac:dyDescent="0.2">
      <c r="A38" s="61" t="s">
        <v>22</v>
      </c>
      <c r="B38" s="62"/>
      <c r="C38" s="62"/>
      <c r="D38" s="62"/>
      <c r="E38" s="62"/>
      <c r="F38" s="62"/>
      <c r="G38" s="62"/>
      <c r="H38" s="63"/>
      <c r="I38" s="57" t="s">
        <v>5</v>
      </c>
      <c r="J38" s="58" t="s">
        <v>6</v>
      </c>
      <c r="K38" s="57" t="s">
        <v>30</v>
      </c>
    </row>
    <row r="39" spans="1:17" ht="15" customHeight="1" thickBot="1" x14ac:dyDescent="0.25">
      <c r="A39" s="64"/>
      <c r="B39" s="65"/>
      <c r="C39" s="65"/>
      <c r="D39" s="65"/>
      <c r="E39" s="65"/>
      <c r="F39" s="65"/>
      <c r="G39" s="65"/>
      <c r="H39" s="66"/>
      <c r="I39" s="59" t="s">
        <v>23</v>
      </c>
      <c r="J39" s="60"/>
      <c r="K39" s="59" t="s">
        <v>9</v>
      </c>
      <c r="M39" s="28"/>
      <c r="N39" s="28"/>
    </row>
    <row r="40" spans="1:17" ht="14.1" customHeight="1" x14ac:dyDescent="0.2">
      <c r="A40" s="9" t="s">
        <v>38</v>
      </c>
      <c r="B40" s="10"/>
      <c r="C40" s="10"/>
      <c r="D40" s="10"/>
      <c r="E40" s="10"/>
      <c r="F40" s="10"/>
      <c r="G40" s="10"/>
      <c r="H40" s="11"/>
      <c r="I40" s="39">
        <v>28858483866</v>
      </c>
      <c r="J40" s="39">
        <v>15917196771</v>
      </c>
      <c r="K40" s="39">
        <v>15917196771</v>
      </c>
      <c r="M40" s="29"/>
      <c r="N40" s="29"/>
    </row>
    <row r="41" spans="1:17" x14ac:dyDescent="0.2">
      <c r="A41" s="9" t="s">
        <v>39</v>
      </c>
      <c r="B41" s="10"/>
      <c r="C41" s="10"/>
      <c r="D41" s="10"/>
      <c r="E41" s="10"/>
      <c r="F41" s="10"/>
      <c r="G41" s="10"/>
      <c r="H41" s="11"/>
      <c r="I41" s="39">
        <v>-145205135</v>
      </c>
      <c r="J41" s="39">
        <v>-119201405</v>
      </c>
      <c r="K41" s="39">
        <v>-119201405</v>
      </c>
    </row>
    <row r="42" spans="1:17" ht="14.1" customHeight="1" x14ac:dyDescent="0.2">
      <c r="A42" s="9" t="s">
        <v>40</v>
      </c>
      <c r="B42" s="10"/>
      <c r="C42" s="10"/>
      <c r="D42" s="10"/>
      <c r="E42" s="10"/>
      <c r="F42" s="10"/>
      <c r="G42" s="10"/>
      <c r="H42" s="11"/>
      <c r="I42" s="44">
        <v>0</v>
      </c>
      <c r="J42" s="44">
        <v>0</v>
      </c>
      <c r="K42" s="44">
        <v>0</v>
      </c>
    </row>
    <row r="43" spans="1:17" ht="14.1" customHeight="1" x14ac:dyDescent="0.2">
      <c r="A43" s="9" t="s">
        <v>41</v>
      </c>
      <c r="B43" s="10"/>
      <c r="C43" s="10"/>
      <c r="D43" s="10"/>
      <c r="E43" s="10"/>
      <c r="F43" s="10"/>
      <c r="G43" s="10"/>
      <c r="H43" s="11"/>
      <c r="I43" s="39">
        <v>145205135</v>
      </c>
      <c r="J43" s="38">
        <v>119201405.45999999</v>
      </c>
      <c r="K43" s="38">
        <v>119201405.45999999</v>
      </c>
      <c r="L43" s="28">
        <v>28858483866</v>
      </c>
      <c r="M43" s="30">
        <v>17138146495</v>
      </c>
      <c r="N43" s="30">
        <v>16981594526</v>
      </c>
      <c r="O43" s="31"/>
      <c r="Q43" s="68"/>
    </row>
    <row r="44" spans="1:17" ht="14.1" customHeight="1" x14ac:dyDescent="0.2">
      <c r="A44" s="9" t="s">
        <v>42</v>
      </c>
      <c r="B44" s="10"/>
      <c r="C44" s="10"/>
      <c r="D44" s="10"/>
      <c r="E44" s="10"/>
      <c r="F44" s="10"/>
      <c r="G44" s="10"/>
      <c r="H44" s="11"/>
      <c r="I44" s="39">
        <v>28713278731</v>
      </c>
      <c r="J44" s="37">
        <v>17018945090</v>
      </c>
      <c r="K44" s="39">
        <v>16862393121</v>
      </c>
      <c r="L44" s="1">
        <f>SUM(L43:L43)</f>
        <v>28858483866</v>
      </c>
      <c r="M44" s="1">
        <f>SUM(M43:M43)</f>
        <v>17138146495</v>
      </c>
      <c r="N44" s="1">
        <f>SUM(N43:N43)</f>
        <v>16981594526</v>
      </c>
    </row>
    <row r="45" spans="1:17" ht="14.1" customHeight="1" x14ac:dyDescent="0.2">
      <c r="A45" s="9" t="s">
        <v>43</v>
      </c>
      <c r="B45" s="10"/>
      <c r="C45" s="10"/>
      <c r="D45" s="10"/>
      <c r="E45" s="10"/>
      <c r="F45" s="10"/>
      <c r="G45" s="10"/>
      <c r="H45" s="11"/>
      <c r="I45" s="44">
        <v>0</v>
      </c>
      <c r="J45" s="45">
        <v>1075582373</v>
      </c>
      <c r="K45" s="45">
        <v>1070884501</v>
      </c>
    </row>
    <row r="46" spans="1:17" ht="14.1" customHeight="1" x14ac:dyDescent="0.2">
      <c r="A46" s="14" t="s">
        <v>44</v>
      </c>
      <c r="B46" s="15"/>
      <c r="C46" s="15"/>
      <c r="D46" s="15"/>
      <c r="E46" s="15"/>
      <c r="F46" s="15"/>
      <c r="G46" s="15"/>
      <c r="H46" s="16"/>
      <c r="I46" s="46">
        <f>I40+I41-I44</f>
        <v>0</v>
      </c>
      <c r="J46" s="46">
        <f>J40+J41-J44+J45</f>
        <v>-145367351</v>
      </c>
      <c r="K46" s="46">
        <f>K40+K41-K44+K45</f>
        <v>6486746</v>
      </c>
    </row>
    <row r="47" spans="1:17" x14ac:dyDescent="0.2">
      <c r="A47" s="14" t="s">
        <v>45</v>
      </c>
      <c r="B47" s="15"/>
      <c r="C47" s="15"/>
      <c r="D47" s="15"/>
      <c r="E47" s="15"/>
      <c r="F47" s="15"/>
      <c r="G47" s="15"/>
      <c r="H47" s="16"/>
      <c r="I47" s="46">
        <v>145205135</v>
      </c>
      <c r="J47" s="46">
        <f>J46-J41</f>
        <v>-26165946</v>
      </c>
      <c r="K47" s="46">
        <f>K46-K41</f>
        <v>125688151</v>
      </c>
    </row>
    <row r="48" spans="1:17" ht="14.1" customHeight="1" thickBot="1" x14ac:dyDescent="0.25">
      <c r="A48" s="26"/>
      <c r="B48" s="4"/>
      <c r="C48" s="4"/>
      <c r="D48" s="4"/>
      <c r="E48" s="4"/>
      <c r="F48" s="4"/>
      <c r="G48" s="4"/>
      <c r="H48" s="27"/>
      <c r="I48" s="42"/>
      <c r="J48" s="42"/>
      <c r="K48" s="42"/>
    </row>
    <row r="49" spans="1:17" ht="14.1" customHeight="1" thickBot="1" x14ac:dyDescent="0.25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</row>
    <row r="50" spans="1:17" ht="14.1" customHeight="1" x14ac:dyDescent="0.2">
      <c r="A50" s="61" t="s">
        <v>22</v>
      </c>
      <c r="B50" s="62"/>
      <c r="C50" s="62"/>
      <c r="D50" s="62"/>
      <c r="E50" s="62"/>
      <c r="F50" s="62"/>
      <c r="G50" s="62"/>
      <c r="H50" s="63"/>
      <c r="I50" s="34" t="s">
        <v>5</v>
      </c>
      <c r="J50" s="58" t="s">
        <v>6</v>
      </c>
      <c r="K50" s="34" t="s">
        <v>30</v>
      </c>
    </row>
    <row r="51" spans="1:17" ht="14.1" customHeight="1" thickBot="1" x14ac:dyDescent="0.25">
      <c r="A51" s="64"/>
      <c r="B51" s="65"/>
      <c r="C51" s="65"/>
      <c r="D51" s="65"/>
      <c r="E51" s="65"/>
      <c r="F51" s="65"/>
      <c r="G51" s="65"/>
      <c r="H51" s="66"/>
      <c r="I51" s="35" t="s">
        <v>23</v>
      </c>
      <c r="J51" s="60"/>
      <c r="K51" s="35" t="s">
        <v>9</v>
      </c>
    </row>
    <row r="52" spans="1:17" ht="14.1" customHeight="1" x14ac:dyDescent="0.2">
      <c r="A52" s="9" t="s">
        <v>46</v>
      </c>
      <c r="B52" s="10"/>
      <c r="C52" s="10"/>
      <c r="D52" s="10"/>
      <c r="E52" s="10"/>
      <c r="F52" s="10"/>
      <c r="G52" s="10"/>
      <c r="H52" s="11"/>
      <c r="I52" s="39">
        <v>22240471462</v>
      </c>
      <c r="J52" s="39">
        <v>12661018799</v>
      </c>
      <c r="K52" s="39">
        <v>12661018799</v>
      </c>
    </row>
    <row r="53" spans="1:17" ht="14.1" customHeight="1" x14ac:dyDescent="0.2">
      <c r="A53" s="9" t="s">
        <v>47</v>
      </c>
      <c r="B53" s="10"/>
      <c r="C53" s="10"/>
      <c r="D53" s="10"/>
      <c r="E53" s="10"/>
      <c r="F53" s="10"/>
      <c r="G53" s="10"/>
      <c r="H53" s="11"/>
      <c r="I53" s="39">
        <v>-96261009</v>
      </c>
      <c r="J53" s="47">
        <v>0</v>
      </c>
      <c r="K53" s="39">
        <v>0</v>
      </c>
    </row>
    <row r="54" spans="1:17" ht="14.1" customHeight="1" x14ac:dyDescent="0.2">
      <c r="A54" s="9" t="s">
        <v>48</v>
      </c>
      <c r="B54" s="10"/>
      <c r="C54" s="10"/>
      <c r="D54" s="10"/>
      <c r="E54" s="10"/>
      <c r="F54" s="10"/>
      <c r="G54" s="10"/>
      <c r="H54" s="11"/>
      <c r="I54" s="44">
        <v>0</v>
      </c>
      <c r="J54" s="44"/>
      <c r="K54" s="44"/>
    </row>
    <row r="55" spans="1:17" ht="14.1" customHeight="1" x14ac:dyDescent="0.2">
      <c r="A55" s="9" t="s">
        <v>49</v>
      </c>
      <c r="B55" s="10"/>
      <c r="C55" s="10"/>
      <c r="D55" s="10"/>
      <c r="E55" s="10"/>
      <c r="F55" s="10"/>
      <c r="G55" s="10"/>
      <c r="H55" s="11"/>
      <c r="I55" s="39">
        <v>96261009</v>
      </c>
      <c r="J55" s="47">
        <v>0</v>
      </c>
      <c r="K55" s="47">
        <v>0</v>
      </c>
    </row>
    <row r="56" spans="1:17" ht="14.1" customHeight="1" x14ac:dyDescent="0.2">
      <c r="A56" s="9" t="s">
        <v>50</v>
      </c>
      <c r="B56" s="10"/>
      <c r="C56" s="10"/>
      <c r="D56" s="10"/>
      <c r="E56" s="10"/>
      <c r="F56" s="10"/>
      <c r="G56" s="10"/>
      <c r="H56" s="11"/>
      <c r="I56" s="39">
        <v>22144210453</v>
      </c>
      <c r="J56" s="39">
        <v>11220229805</v>
      </c>
      <c r="K56" s="39">
        <v>11215124642</v>
      </c>
      <c r="M56" s="32">
        <v>11220229805</v>
      </c>
      <c r="N56" s="32">
        <v>11215124642</v>
      </c>
      <c r="O56" s="33"/>
      <c r="Q56" s="68"/>
    </row>
    <row r="57" spans="1:17" ht="14.1" customHeight="1" x14ac:dyDescent="0.2">
      <c r="A57" s="9" t="s">
        <v>51</v>
      </c>
      <c r="B57" s="10"/>
      <c r="C57" s="10"/>
      <c r="D57" s="10"/>
      <c r="E57" s="10"/>
      <c r="F57" s="10"/>
      <c r="G57" s="10"/>
      <c r="H57" s="11"/>
      <c r="I57" s="44"/>
      <c r="J57" s="45">
        <v>793533384</v>
      </c>
      <c r="K57" s="45">
        <v>793140168</v>
      </c>
    </row>
    <row r="58" spans="1:17" ht="14.1" customHeight="1" x14ac:dyDescent="0.2">
      <c r="A58" s="14" t="s">
        <v>52</v>
      </c>
      <c r="B58" s="15"/>
      <c r="C58" s="15"/>
      <c r="D58" s="15"/>
      <c r="E58" s="15"/>
      <c r="F58" s="15"/>
      <c r="G58" s="15"/>
      <c r="H58" s="16"/>
      <c r="I58" s="48">
        <v>0</v>
      </c>
      <c r="J58" s="46">
        <f>J52-J56+J57</f>
        <v>2234322378</v>
      </c>
      <c r="K58" s="46">
        <f>K52-K56+K57</f>
        <v>2239034325</v>
      </c>
    </row>
    <row r="59" spans="1:17" x14ac:dyDescent="0.2">
      <c r="A59" s="14" t="s">
        <v>53</v>
      </c>
      <c r="B59" s="15"/>
      <c r="C59" s="15"/>
      <c r="D59" s="15"/>
      <c r="E59" s="15"/>
      <c r="F59" s="15"/>
      <c r="G59" s="15"/>
      <c r="H59" s="16"/>
      <c r="I59" s="46">
        <v>96261009</v>
      </c>
      <c r="J59" s="46">
        <v>2234322378</v>
      </c>
      <c r="K59" s="46">
        <f>K58</f>
        <v>2239034325</v>
      </c>
    </row>
    <row r="60" spans="1:17" ht="14.1" customHeight="1" thickBot="1" x14ac:dyDescent="0.25">
      <c r="A60" s="26"/>
      <c r="B60" s="4"/>
      <c r="C60" s="4"/>
      <c r="D60" s="4"/>
      <c r="E60" s="4"/>
      <c r="F60" s="4"/>
      <c r="G60" s="4"/>
      <c r="H60" s="27"/>
      <c r="I60" s="42"/>
      <c r="J60" s="42"/>
      <c r="K60" s="42"/>
    </row>
  </sheetData>
  <mergeCells count="59">
    <mergeCell ref="A4:K4"/>
    <mergeCell ref="A57:H57"/>
    <mergeCell ref="A56:H56"/>
    <mergeCell ref="A60:H60"/>
    <mergeCell ref="A58:H58"/>
    <mergeCell ref="A59:H59"/>
    <mergeCell ref="J50:J51"/>
    <mergeCell ref="A55:H55"/>
    <mergeCell ref="A53:H53"/>
    <mergeCell ref="A54:H54"/>
    <mergeCell ref="A49:H49"/>
    <mergeCell ref="A46:H46"/>
    <mergeCell ref="A47:H47"/>
    <mergeCell ref="A52:H52"/>
    <mergeCell ref="A50:H51"/>
    <mergeCell ref="A45:H45"/>
    <mergeCell ref="A44:H44"/>
    <mergeCell ref="A48:H48"/>
    <mergeCell ref="J38:J39"/>
    <mergeCell ref="A43:H43"/>
    <mergeCell ref="A41:H41"/>
    <mergeCell ref="A42:H42"/>
    <mergeCell ref="A36:H36"/>
    <mergeCell ref="A34:H34"/>
    <mergeCell ref="A40:H40"/>
    <mergeCell ref="A38:H39"/>
    <mergeCell ref="A32:H32"/>
    <mergeCell ref="A33:H33"/>
    <mergeCell ref="A30:H30"/>
    <mergeCell ref="A31:H31"/>
    <mergeCell ref="A35:H35"/>
    <mergeCell ref="A29:H29"/>
    <mergeCell ref="A26:H26"/>
    <mergeCell ref="A27:H28"/>
    <mergeCell ref="J27:J28"/>
    <mergeCell ref="A22:H22"/>
    <mergeCell ref="A20:H20"/>
    <mergeCell ref="A21:H21"/>
    <mergeCell ref="A25:H25"/>
    <mergeCell ref="A23:H23"/>
    <mergeCell ref="A24:H24"/>
    <mergeCell ref="A19:H19"/>
    <mergeCell ref="A17:H17"/>
    <mergeCell ref="A18:H18"/>
    <mergeCell ref="A11:H11"/>
    <mergeCell ref="A12:H12"/>
    <mergeCell ref="A16:H16"/>
    <mergeCell ref="A14:H14"/>
    <mergeCell ref="A15:H15"/>
    <mergeCell ref="A10:H10"/>
    <mergeCell ref="A8:H8"/>
    <mergeCell ref="A9:H9"/>
    <mergeCell ref="A13:H13"/>
    <mergeCell ref="A7:H7"/>
    <mergeCell ref="A5:H6"/>
    <mergeCell ref="J5:J6"/>
    <mergeCell ref="A1:K1"/>
    <mergeCell ref="A2:K2"/>
    <mergeCell ref="A3:K3"/>
  </mergeCells>
  <printOptions horizontalCentered="1"/>
  <pageMargins left="0.43307086614173229" right="0.23622047244094491" top="0.74803149606299213" bottom="0.74803149606299213" header="0.31496062992125984" footer="0.31496062992125984"/>
  <pageSetup paperSize="11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XXGET_GL_Evolución_22_Balance__</vt:lpstr>
      <vt:lpstr>XXGET_GL_Evolución_22_Balance__!Área_de_impresión</vt:lpstr>
      <vt:lpstr>XXGET_GL_Evolución_22_Balance__!Títulos_a_imprimir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Flor M. Perez Moreno</dc:creator>
  <cp:lastModifiedBy>Gerardo Garcia Reyes</cp:lastModifiedBy>
  <cp:lastPrinted>2021-07-29T16:20:39Z</cp:lastPrinted>
  <dcterms:created xsi:type="dcterms:W3CDTF">2021-07-24T17:18:06Z</dcterms:created>
  <dcterms:modified xsi:type="dcterms:W3CDTF">2021-07-29T16:20:46Z</dcterms:modified>
</cp:coreProperties>
</file>