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'Hoja1'!$A$1:$I$48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<sst xmlns="http://schemas.openxmlformats.org/spreadsheetml/2006/main" count="91" uniqueCount="68">
  <si>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</si>
  <si>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</si>
  <si>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</si>
  <si>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</si>
  <si>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</si>
  <si>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</si>
  <si>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</si>
  <si>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</si>
  <si>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</si>
  <si>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</si>
  <si>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</si>
  <si>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</si>
  <si>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</si>
  <si>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</si>
  <si>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</si>
  <si>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</si>
  <si>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</si>
  <si>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</si>
  <si>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</si>
  <si>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</si>
  <si>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</si>
  <si>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</si>
  <si>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</si>
  <si>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</si>
  <si>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</si>
  <si>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</si>
  <si>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</si>
  <si>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</si>
  <si>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</si>
  <si>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</si>
  <si>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</si>
  <si>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</si>
  <si>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</si>
  <si>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</si>
  <si>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</si>
  <si>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</si>
  <si>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</si>
  <si>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4. Deuda Contingente 1 (informativo)</t>
  </si>
  <si>
    <t>(o)</t>
  </si>
  <si>
    <t>Pactado (m)</t>
  </si>
  <si>
    <t>GOBIERNO DEL ESTADO DE TABASCO, PODER EJECUTIVO (a)</t>
  </si>
  <si>
    <t xml:space="preserve">   SANTANDER</t>
  </si>
  <si>
    <t xml:space="preserve">   SCOTIABAK</t>
  </si>
  <si>
    <t>SANTANDER</t>
  </si>
  <si>
    <t>BBVA MÉXICO</t>
  </si>
  <si>
    <t>HSBC</t>
  </si>
  <si>
    <t>TIIE + 0.59</t>
  </si>
  <si>
    <t>TIIE + 0.67</t>
  </si>
  <si>
    <t>TIIE + 0.82</t>
  </si>
  <si>
    <t>TIIE + 0.88</t>
  </si>
  <si>
    <t>TIIE + 1.34</t>
  </si>
  <si>
    <t>0 </t>
  </si>
  <si>
    <t> 0</t>
  </si>
  <si>
    <t>BANORTE</t>
  </si>
  <si>
    <t>SCOTIABANK INVERLAT</t>
  </si>
  <si>
    <t>TIIE +0.49</t>
  </si>
  <si>
    <t>TIIE +0.71</t>
  </si>
  <si>
    <t>TIIE +0.72</t>
  </si>
  <si>
    <t>TIIE +0.74</t>
  </si>
  <si>
    <t>TIIE +0.8</t>
  </si>
  <si>
    <t>TIIE +0.89</t>
  </si>
  <si>
    <t>TIIE +0.21</t>
  </si>
  <si>
    <t>TIIE +0.58</t>
  </si>
  <si>
    <t>TIIE +0.64</t>
  </si>
  <si>
    <t xml:space="preserve">(PESOS)    </t>
  </si>
  <si>
    <t>Del 1 de enero al 31 de marzo de 2022 (b)</t>
  </si>
  <si>
    <t>Saldo al 31 de diciembre de 2021 (d)</t>
  </si>
  <si>
    <t>Saldo Final del Periodo (h)
 h=d+e-f+g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</si>
</sst>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.0_-;\-* #,##0.0_-;_-* &quot;-&quot;??_-;_-@_-"/>
    <numFmt numFmtId="171" formatCode="_-* #,##0_-;\-* #,##0_-;_-* &quot;-&quot;??_-;_-@_-"/>
    <numFmt numFmtId="172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 wrapText="1"/>
    </xf>
    <xf numFmtId="3" fontId="47" fillId="33" borderId="0" xfId="0" applyNumberFormat="1" applyFont="1" applyFill="1" applyAlignment="1">
      <alignment horizontal="right" vertical="top" wrapText="1"/>
    </xf>
    <xf numFmtId="3" fontId="46" fillId="33" borderId="10" xfId="0" applyNumberFormat="1" applyFont="1" applyFill="1" applyBorder="1" applyAlignment="1">
      <alignment horizontal="right" vertical="center" wrapText="1"/>
    </xf>
    <xf numFmtId="3" fontId="47" fillId="33" borderId="10" xfId="0" applyNumberFormat="1" applyFont="1" applyFill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>
      <alignment horizontal="right" vertical="top" wrapText="1"/>
    </xf>
    <xf numFmtId="3" fontId="49" fillId="33" borderId="11" xfId="0" applyNumberFormat="1" applyFont="1" applyFill="1" applyBorder="1" applyAlignment="1">
      <alignment horizontal="right" vertical="top" wrapText="1"/>
    </xf>
    <xf numFmtId="0" fontId="47" fillId="33" borderId="10" xfId="0" applyFont="1" applyFill="1" applyBorder="1" applyAlignment="1">
      <alignment horizontal="right" wrapText="1"/>
    </xf>
    <xf numFmtId="0" fontId="45" fillId="33" borderId="12" xfId="0" applyFont="1" applyFill="1" applyBorder="1" applyAlignment="1">
      <alignment horizontal="justify" vertical="center"/>
    </xf>
    <xf numFmtId="0" fontId="44" fillId="33" borderId="13" xfId="0" applyFont="1" applyFill="1" applyBorder="1" applyAlignment="1">
      <alignment horizontal="justify" vertical="center"/>
    </xf>
    <xf numFmtId="0" fontId="45" fillId="33" borderId="10" xfId="0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3" fontId="49" fillId="33" borderId="10" xfId="0" applyNumberFormat="1" applyFont="1" applyFill="1" applyBorder="1" applyAlignment="1">
      <alignment horizontal="right" wrapText="1"/>
    </xf>
    <xf numFmtId="0" fontId="44" fillId="33" borderId="12" xfId="0" applyFont="1" applyFill="1" applyBorder="1" applyAlignment="1">
      <alignment horizontal="justify" vertical="center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justify" vertical="center"/>
    </xf>
    <xf numFmtId="3" fontId="44" fillId="33" borderId="10" xfId="0" applyNumberFormat="1" applyFont="1" applyFill="1" applyBorder="1" applyAlignment="1">
      <alignment horizontal="right" vertical="center"/>
    </xf>
    <xf numFmtId="3" fontId="45" fillId="33" borderId="10" xfId="0" applyNumberFormat="1" applyFont="1" applyFill="1" applyBorder="1" applyAlignment="1">
      <alignment vertical="center"/>
    </xf>
    <xf numFmtId="3" fontId="47" fillId="33" borderId="11" xfId="0" applyNumberFormat="1" applyFont="1" applyFill="1" applyBorder="1" applyAlignment="1">
      <alignment horizontal="right" vertical="top" wrapText="1"/>
    </xf>
    <xf numFmtId="3" fontId="47" fillId="33" borderId="14" xfId="0" applyNumberFormat="1" applyFont="1" applyFill="1" applyBorder="1" applyAlignment="1">
      <alignment horizontal="right" vertical="top" wrapText="1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justify" vertical="center" wrapText="1"/>
    </xf>
    <xf numFmtId="3" fontId="44" fillId="33" borderId="10" xfId="0" applyNumberFormat="1" applyFont="1" applyFill="1" applyBorder="1" applyAlignment="1">
      <alignment horizontal="justify" vertical="center" wrapText="1"/>
    </xf>
    <xf numFmtId="171" fontId="44" fillId="0" borderId="0" xfId="0" applyNumberFormat="1" applyFont="1" applyAlignment="1">
      <alignment/>
    </xf>
    <xf numFmtId="3" fontId="45" fillId="33" borderId="10" xfId="0" applyNumberFormat="1" applyFont="1" applyFill="1" applyBorder="1" applyAlignment="1">
      <alignment horizontal="right"/>
    </xf>
    <xf numFmtId="3" fontId="45" fillId="33" borderId="10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 wrapText="1"/>
    </xf>
    <xf numFmtId="4" fontId="49" fillId="33" borderId="15" xfId="0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justify" vertical="center" wrapText="1"/>
    </xf>
    <xf numFmtId="3" fontId="45" fillId="33" borderId="10" xfId="0" applyNumberFormat="1" applyFont="1" applyFill="1" applyBorder="1" applyAlignment="1">
      <alignment horizontal="justify" vertical="center" wrapText="1"/>
    </xf>
    <xf numFmtId="3" fontId="44" fillId="0" borderId="0" xfId="0" applyNumberFormat="1" applyFont="1" applyAlignment="1">
      <alignment/>
    </xf>
    <xf numFmtId="0" fontId="46" fillId="33" borderId="10" xfId="0" applyFont="1" applyFill="1" applyBorder="1" applyAlignment="1">
      <alignment horizontal="justify" vertical="center" wrapText="1"/>
    </xf>
    <xf numFmtId="3" fontId="46" fillId="33" borderId="10" xfId="0" applyNumberFormat="1" applyFont="1" applyFill="1" applyBorder="1" applyAlignment="1">
      <alignment horizontal="justify" vertical="center" wrapText="1"/>
    </xf>
    <xf numFmtId="3" fontId="44" fillId="33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3" fontId="45" fillId="0" borderId="10" xfId="0" applyNumberFormat="1" applyFont="1" applyFill="1" applyBorder="1" applyAlignment="1">
      <alignment horizontal="right" vertical="center"/>
    </xf>
    <xf numFmtId="3" fontId="46" fillId="0" borderId="10" xfId="0" applyNumberFormat="1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right" vertical="center" wrapText="1"/>
    </xf>
    <xf numFmtId="3" fontId="46" fillId="0" borderId="16" xfId="0" applyNumberFormat="1" applyFont="1" applyBorder="1" applyAlignment="1">
      <alignment horizontal="justify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top"/>
    </xf>
    <xf numFmtId="0" fontId="51" fillId="34" borderId="15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horizontal="center" vertical="center"/>
    </xf>
    <xf numFmtId="3" fontId="51" fillId="34" borderId="15" xfId="0" applyNumberFormat="1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vertical="center"/>
    </xf>
    <xf numFmtId="3" fontId="44" fillId="34" borderId="15" xfId="0" applyNumberFormat="1" applyFont="1" applyFill="1" applyBorder="1" applyAlignment="1">
      <alignment vertical="center"/>
    </xf>
    <xf numFmtId="0" fontId="51" fillId="33" borderId="15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justify" vertical="center" wrapText="1"/>
    </xf>
    <xf numFmtId="0" fontId="50" fillId="33" borderId="15" xfId="0" applyFont="1" applyFill="1" applyBorder="1" applyAlignment="1">
      <alignment horizontal="justify" vertical="center"/>
    </xf>
    <xf numFmtId="3" fontId="50" fillId="33" borderId="15" xfId="0" applyNumberFormat="1" applyFont="1" applyFill="1" applyBorder="1" applyAlignment="1">
      <alignment horizontal="justify" vertical="center" wrapText="1"/>
    </xf>
    <xf numFmtId="0" fontId="50" fillId="33" borderId="15" xfId="0" applyFont="1" applyFill="1" applyBorder="1" applyAlignment="1">
      <alignment horizontal="center" vertical="center"/>
    </xf>
    <xf numFmtId="3" fontId="50" fillId="33" borderId="15" xfId="0" applyNumberFormat="1" applyFont="1" applyFill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 vertical="center"/>
    </xf>
    <xf numFmtId="3" fontId="52" fillId="33" borderId="15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2" fontId="45" fillId="33" borderId="15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3" fontId="45" fillId="34" borderId="17" xfId="0" applyNumberFormat="1" applyFont="1" applyFill="1" applyBorder="1" applyAlignment="1">
      <alignment horizontal="center" vertical="center" wrapText="1"/>
    </xf>
    <xf numFmtId="3" fontId="45" fillId="34" borderId="16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justify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0</xdr:row>
      <xdr:rowOff>0</xdr:rowOff>
    </xdr:from>
    <xdr:to>
      <xdr:col>8</xdr:col>
      <xdr:colOff>904875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257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60" zoomScaleNormal="160" zoomScaleSheetLayoutView="130" zoomScalePageLayoutView="0" workbookViewId="0" topLeftCell="C1">
      <selection activeCell="A1" sqref="A1:I1"/>
    </sheetView>
  </sheetViews>
  <sheetFormatPr defaultColWidth="9.140625" defaultRowHeight="15"/>
  <cols>
    <col min="1" max="1" width="13.7109375" style="1" customWidth="1"/>
    <col min="2" max="2" width="30.140625" style="1" customWidth="1"/>
    <col min="3" max="3" width="12.28125" style="1" customWidth="1"/>
    <col min="4" max="5" width="11.57421875" style="1" customWidth="1"/>
    <col min="6" max="6" width="11.421875" style="38" customWidth="1"/>
    <col min="7" max="7" width="12.421875" style="1" customWidth="1"/>
    <col min="8" max="8" width="10.421875" style="1" customWidth="1"/>
    <col min="9" max="9" width="13.7109375" style="38" customWidth="1"/>
    <col min="10" max="10" width="19.28125" style="1" hidden="1" customWidth="1"/>
    <col min="11" max="13" width="0" style="1" hidden="1" customWidth="1"/>
    <col min="14" max="16384" width="9.140625" style="1" customWidth="1"/>
  </cols>
  <sheetData>
    <row r="1" spans="1:9" ht="14.2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</row>
    <row r="2" spans="1:9" ht="13.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1:9" ht="12" customHeight="1">
      <c r="A3" s="83" t="s">
        <v>65</v>
      </c>
      <c r="B3" s="83"/>
      <c r="C3" s="83"/>
      <c r="D3" s="83"/>
      <c r="E3" s="83"/>
      <c r="F3" s="83"/>
      <c r="G3" s="83"/>
      <c r="H3" s="83"/>
      <c r="I3" s="83"/>
    </row>
    <row r="4" spans="1:9" ht="11.25" customHeight="1" thickBot="1">
      <c r="A4" s="84" t="s">
        <v>64</v>
      </c>
      <c r="B4" s="84"/>
      <c r="C4" s="84"/>
      <c r="D4" s="84"/>
      <c r="E4" s="84"/>
      <c r="F4" s="84"/>
      <c r="G4" s="84"/>
      <c r="H4" s="84"/>
      <c r="I4" s="84"/>
    </row>
    <row r="5" spans="1:9" ht="24.75" customHeight="1">
      <c r="A5" s="85" t="s">
        <v>1</v>
      </c>
      <c r="B5" s="86"/>
      <c r="C5" s="70" t="s">
        <v>66</v>
      </c>
      <c r="D5" s="70" t="s">
        <v>2</v>
      </c>
      <c r="E5" s="70" t="s">
        <v>3</v>
      </c>
      <c r="F5" s="78" t="s">
        <v>4</v>
      </c>
      <c r="G5" s="70" t="s">
        <v>67</v>
      </c>
      <c r="H5" s="70" t="s">
        <v>5</v>
      </c>
      <c r="I5" s="78" t="s">
        <v>6</v>
      </c>
    </row>
    <row r="6" spans="1:9" ht="40.5" customHeight="1" thickBot="1">
      <c r="A6" s="87"/>
      <c r="B6" s="88"/>
      <c r="C6" s="71"/>
      <c r="D6" s="71"/>
      <c r="E6" s="71"/>
      <c r="F6" s="79"/>
      <c r="G6" s="71"/>
      <c r="H6" s="71"/>
      <c r="I6" s="79"/>
    </row>
    <row r="7" spans="1:9" ht="12.75">
      <c r="A7" s="80" t="s">
        <v>7</v>
      </c>
      <c r="B7" s="80"/>
      <c r="C7" s="2">
        <f>C8+C13</f>
        <v>5861886316.42</v>
      </c>
      <c r="D7" s="3">
        <v>0</v>
      </c>
      <c r="E7" s="4">
        <v>62461227</v>
      </c>
      <c r="F7" s="5">
        <v>0</v>
      </c>
      <c r="G7" s="5">
        <f>G12+G8</f>
        <v>5799425089.42</v>
      </c>
      <c r="H7" s="6">
        <v>104123510</v>
      </c>
      <c r="I7" s="7">
        <v>0</v>
      </c>
    </row>
    <row r="8" spans="1:9" ht="12.75">
      <c r="A8" s="80" t="s">
        <v>8</v>
      </c>
      <c r="B8" s="80"/>
      <c r="C8" s="8">
        <v>255329939</v>
      </c>
      <c r="D8" s="9">
        <v>0</v>
      </c>
      <c r="E8" s="10">
        <v>62461227</v>
      </c>
      <c r="F8" s="11">
        <v>0</v>
      </c>
      <c r="G8" s="8">
        <f>G9</f>
        <v>192868712</v>
      </c>
      <c r="H8" s="12" t="s">
        <v>51</v>
      </c>
      <c r="I8" s="6" t="s">
        <v>51</v>
      </c>
    </row>
    <row r="9" spans="1:9" ht="15" customHeight="1">
      <c r="A9" s="13"/>
      <c r="B9" s="14" t="s">
        <v>9</v>
      </c>
      <c r="C9" s="8">
        <v>255329939</v>
      </c>
      <c r="D9" s="15">
        <v>0</v>
      </c>
      <c r="E9" s="10">
        <v>62461227</v>
      </c>
      <c r="F9" s="2">
        <v>0</v>
      </c>
      <c r="G9" s="16">
        <f>C9-E9</f>
        <v>192868712</v>
      </c>
      <c r="H9" s="17" t="s">
        <v>52</v>
      </c>
      <c r="I9" s="18" t="s">
        <v>52</v>
      </c>
    </row>
    <row r="10" spans="1:9" ht="12.75">
      <c r="A10" s="19"/>
      <c r="B10" s="14" t="s">
        <v>10</v>
      </c>
      <c r="C10" s="20">
        <v>0</v>
      </c>
      <c r="D10" s="21">
        <v>0</v>
      </c>
      <c r="E10" s="22"/>
      <c r="F10" s="23">
        <v>0</v>
      </c>
      <c r="G10" s="22"/>
      <c r="H10" s="17" t="s">
        <v>52</v>
      </c>
      <c r="I10" s="18" t="s">
        <v>52</v>
      </c>
    </row>
    <row r="11" spans="1:9" ht="18.75" customHeight="1">
      <c r="A11" s="19"/>
      <c r="B11" s="14" t="s">
        <v>11</v>
      </c>
      <c r="C11" s="15">
        <v>0</v>
      </c>
      <c r="D11" s="21">
        <v>0</v>
      </c>
      <c r="E11" s="22"/>
      <c r="F11" s="23">
        <v>0</v>
      </c>
      <c r="G11" s="22"/>
      <c r="H11" s="17" t="s">
        <v>52</v>
      </c>
      <c r="I11" s="18" t="s">
        <v>52</v>
      </c>
    </row>
    <row r="12" spans="1:9" ht="12.75">
      <c r="A12" s="81" t="s">
        <v>12</v>
      </c>
      <c r="B12" s="81"/>
      <c r="C12" s="24">
        <f>C13</f>
        <v>5606556377.42</v>
      </c>
      <c r="D12" s="9">
        <v>0</v>
      </c>
      <c r="E12" s="9">
        <v>0</v>
      </c>
      <c r="F12" s="8">
        <v>0</v>
      </c>
      <c r="G12" s="25">
        <v>5606556377.42</v>
      </c>
      <c r="H12" s="12" t="s">
        <v>51</v>
      </c>
      <c r="I12" s="6" t="s">
        <v>51</v>
      </c>
    </row>
    <row r="13" spans="1:9" ht="15" customHeight="1">
      <c r="A13" s="13"/>
      <c r="B13" s="14" t="s">
        <v>13</v>
      </c>
      <c r="C13" s="26">
        <v>5606556377.42</v>
      </c>
      <c r="D13" s="9">
        <v>0</v>
      </c>
      <c r="E13" s="9">
        <v>0</v>
      </c>
      <c r="F13" s="8">
        <v>0</v>
      </c>
      <c r="G13" s="25">
        <v>5606556377.42</v>
      </c>
      <c r="H13" s="17" t="s">
        <v>52</v>
      </c>
      <c r="I13" s="18" t="s">
        <v>52</v>
      </c>
    </row>
    <row r="14" spans="1:9" ht="12.75">
      <c r="A14" s="19"/>
      <c r="B14" s="14" t="s">
        <v>14</v>
      </c>
      <c r="C14" s="27">
        <v>0</v>
      </c>
      <c r="D14" s="28">
        <v>0</v>
      </c>
      <c r="E14" s="28">
        <v>0</v>
      </c>
      <c r="F14" s="16">
        <v>0</v>
      </c>
      <c r="G14" s="29"/>
      <c r="H14" s="17" t="s">
        <v>52</v>
      </c>
      <c r="I14" s="18" t="s">
        <v>52</v>
      </c>
    </row>
    <row r="15" spans="1:9" ht="15" customHeight="1">
      <c r="A15" s="19"/>
      <c r="B15" s="14" t="s">
        <v>15</v>
      </c>
      <c r="C15" s="27">
        <v>0</v>
      </c>
      <c r="D15" s="28">
        <v>0</v>
      </c>
      <c r="E15" s="28">
        <v>0</v>
      </c>
      <c r="F15" s="16">
        <v>0</v>
      </c>
      <c r="G15" s="29"/>
      <c r="H15" s="17" t="s">
        <v>52</v>
      </c>
      <c r="I15" s="18" t="s">
        <v>52</v>
      </c>
    </row>
    <row r="16" spans="1:10" ht="12.75">
      <c r="A16" s="80" t="s">
        <v>16</v>
      </c>
      <c r="B16" s="80"/>
      <c r="C16" s="8">
        <v>7907889776</v>
      </c>
      <c r="D16" s="16"/>
      <c r="E16" s="16"/>
      <c r="F16" s="16"/>
      <c r="G16" s="8"/>
      <c r="H16" s="4">
        <v>40051499</v>
      </c>
      <c r="I16" s="30"/>
      <c r="J16" s="31"/>
    </row>
    <row r="17" spans="1:10" ht="19.5" customHeight="1">
      <c r="A17" s="80" t="s">
        <v>17</v>
      </c>
      <c r="B17" s="80"/>
      <c r="C17" s="32">
        <f>C16+C7</f>
        <v>13769776092.42</v>
      </c>
      <c r="D17" s="33"/>
      <c r="E17" s="33"/>
      <c r="F17" s="33">
        <v>0</v>
      </c>
      <c r="G17" s="34">
        <v>12620736274</v>
      </c>
      <c r="H17" s="33">
        <f>H7+H16</f>
        <v>144175009</v>
      </c>
      <c r="I17" s="7">
        <v>0</v>
      </c>
      <c r="J17" s="35"/>
    </row>
    <row r="18" spans="1:10" ht="16.5" customHeight="1">
      <c r="A18" s="72" t="s">
        <v>37</v>
      </c>
      <c r="B18" s="72"/>
      <c r="C18" s="20">
        <v>0</v>
      </c>
      <c r="D18" s="9"/>
      <c r="E18" s="36"/>
      <c r="F18" s="37"/>
      <c r="G18" s="9">
        <v>0</v>
      </c>
      <c r="H18" s="36"/>
      <c r="I18" s="37"/>
      <c r="J18" s="38"/>
    </row>
    <row r="19" spans="1:9" ht="12.75">
      <c r="A19" s="73" t="s">
        <v>18</v>
      </c>
      <c r="B19" s="73"/>
      <c r="C19" s="15">
        <v>0</v>
      </c>
      <c r="D19" s="3"/>
      <c r="E19" s="39"/>
      <c r="F19" s="40"/>
      <c r="G19" s="3">
        <v>0</v>
      </c>
      <c r="H19" s="39"/>
      <c r="I19" s="41"/>
    </row>
    <row r="20" spans="1:9" ht="12.75">
      <c r="A20" s="73" t="s">
        <v>19</v>
      </c>
      <c r="B20" s="73"/>
      <c r="C20" s="15">
        <v>0</v>
      </c>
      <c r="D20" s="3"/>
      <c r="E20" s="39"/>
      <c r="F20" s="40"/>
      <c r="G20" s="3">
        <v>0</v>
      </c>
      <c r="H20" s="39"/>
      <c r="I20" s="40"/>
    </row>
    <row r="21" spans="1:9" ht="12.75">
      <c r="A21" s="73" t="s">
        <v>20</v>
      </c>
      <c r="B21" s="73"/>
      <c r="C21" s="15">
        <v>0</v>
      </c>
      <c r="D21" s="3"/>
      <c r="E21" s="39"/>
      <c r="F21" s="40"/>
      <c r="G21" s="3">
        <v>0</v>
      </c>
      <c r="H21" s="39"/>
      <c r="I21" s="40"/>
    </row>
    <row r="22" spans="1:9" ht="24.75" customHeight="1">
      <c r="A22" s="72" t="s">
        <v>21</v>
      </c>
      <c r="B22" s="72"/>
      <c r="C22" s="2">
        <f>C23+C24</f>
        <v>906987314</v>
      </c>
      <c r="D22" s="3"/>
      <c r="E22" s="39"/>
      <c r="F22" s="2">
        <f>SUM(F23:F24)</f>
        <v>17655168</v>
      </c>
      <c r="G22" s="2">
        <f>SUM(G23:G24)</f>
        <v>924642482</v>
      </c>
      <c r="H22" s="39"/>
      <c r="I22" s="40"/>
    </row>
    <row r="23" spans="1:9" ht="12.75">
      <c r="A23" s="73" t="s">
        <v>22</v>
      </c>
      <c r="B23" s="73"/>
      <c r="C23" s="24">
        <v>615246061</v>
      </c>
      <c r="D23" s="3"/>
      <c r="E23" s="39"/>
      <c r="F23" s="23">
        <f>G23-C23</f>
        <v>12259472</v>
      </c>
      <c r="G23" s="24">
        <v>627505533</v>
      </c>
      <c r="H23" s="39"/>
      <c r="I23" s="40"/>
    </row>
    <row r="24" spans="1:9" ht="12.75">
      <c r="A24" s="73" t="s">
        <v>23</v>
      </c>
      <c r="B24" s="73"/>
      <c r="C24" s="2">
        <v>291741253</v>
      </c>
      <c r="D24" s="3"/>
      <c r="E24" s="39"/>
      <c r="F24" s="23">
        <f>G24-C24</f>
        <v>5395696</v>
      </c>
      <c r="G24" s="2">
        <v>297136949</v>
      </c>
      <c r="H24" s="39"/>
      <c r="I24" s="40"/>
    </row>
    <row r="25" spans="1:9" ht="12.75">
      <c r="A25" s="76" t="s">
        <v>24</v>
      </c>
      <c r="B25" s="76"/>
      <c r="C25" s="42">
        <v>0</v>
      </c>
      <c r="D25" s="43"/>
      <c r="E25" s="44"/>
      <c r="F25" s="45">
        <v>0</v>
      </c>
      <c r="G25" s="42">
        <v>0</v>
      </c>
      <c r="H25" s="44"/>
      <c r="I25" s="46"/>
    </row>
    <row r="26" spans="1:9" ht="9.75" customHeight="1" thickBot="1">
      <c r="A26" s="77"/>
      <c r="B26" s="77"/>
      <c r="C26" s="47"/>
      <c r="D26" s="48"/>
      <c r="E26" s="47"/>
      <c r="F26" s="49"/>
      <c r="G26" s="47"/>
      <c r="H26" s="47"/>
      <c r="I26" s="49"/>
    </row>
    <row r="27" ht="10.5" customHeight="1">
      <c r="A27" s="50"/>
    </row>
    <row r="28" spans="1:9" ht="43.5" customHeight="1">
      <c r="A28" s="51">
        <v>1</v>
      </c>
      <c r="B28" s="74" t="s">
        <v>25</v>
      </c>
      <c r="C28" s="74"/>
      <c r="D28" s="74"/>
      <c r="E28" s="74"/>
      <c r="F28" s="74"/>
      <c r="G28" s="74"/>
      <c r="H28" s="74"/>
      <c r="I28" s="74"/>
    </row>
    <row r="29" spans="1:9" ht="12.75">
      <c r="A29" s="51">
        <v>2</v>
      </c>
      <c r="B29" s="75" t="s">
        <v>26</v>
      </c>
      <c r="C29" s="75"/>
      <c r="D29" s="75"/>
      <c r="E29" s="75"/>
      <c r="F29" s="75"/>
      <c r="G29" s="75"/>
      <c r="H29" s="75"/>
      <c r="I29" s="75"/>
    </row>
    <row r="30" spans="1:6" ht="41.25" customHeight="1">
      <c r="A30" s="52" t="s">
        <v>27</v>
      </c>
      <c r="B30" s="53" t="s">
        <v>28</v>
      </c>
      <c r="C30" s="53" t="s">
        <v>30</v>
      </c>
      <c r="D30" s="53" t="s">
        <v>31</v>
      </c>
      <c r="E30" s="52" t="s">
        <v>33</v>
      </c>
      <c r="F30" s="54" t="s">
        <v>34</v>
      </c>
    </row>
    <row r="31" spans="1:6" ht="13.5" customHeight="1">
      <c r="A31" s="52"/>
      <c r="B31" s="53" t="s">
        <v>29</v>
      </c>
      <c r="C31" s="53" t="s">
        <v>39</v>
      </c>
      <c r="D31" s="53" t="s">
        <v>32</v>
      </c>
      <c r="E31" s="55" t="s">
        <v>38</v>
      </c>
      <c r="F31" s="54" t="s">
        <v>35</v>
      </c>
    </row>
    <row r="32" spans="1:6" ht="5.25" customHeight="1">
      <c r="A32" s="52"/>
      <c r="B32" s="56"/>
      <c r="C32" s="53"/>
      <c r="D32" s="56"/>
      <c r="E32" s="52"/>
      <c r="F32" s="57"/>
    </row>
    <row r="33" spans="1:6" ht="42" customHeight="1">
      <c r="A33" s="58" t="s">
        <v>36</v>
      </c>
      <c r="B33" s="59"/>
      <c r="C33" s="59"/>
      <c r="D33" s="59"/>
      <c r="E33" s="60"/>
      <c r="F33" s="61"/>
    </row>
    <row r="34" spans="1:8" ht="12.75">
      <c r="A34" s="62" t="s">
        <v>42</v>
      </c>
      <c r="B34" s="63">
        <v>530000000</v>
      </c>
      <c r="C34" s="64">
        <v>10</v>
      </c>
      <c r="D34" s="64" t="s">
        <v>46</v>
      </c>
      <c r="E34" s="65">
        <v>0</v>
      </c>
      <c r="F34" s="66">
        <v>0.0534</v>
      </c>
      <c r="H34" s="38"/>
    </row>
    <row r="35" spans="1:6" ht="12.75">
      <c r="A35" s="62" t="s">
        <v>41</v>
      </c>
      <c r="B35" s="63">
        <v>500000000</v>
      </c>
      <c r="C35" s="64">
        <v>10</v>
      </c>
      <c r="D35" s="64" t="s">
        <v>47</v>
      </c>
      <c r="E35" s="65">
        <v>0</v>
      </c>
      <c r="F35" s="66">
        <v>0.0571</v>
      </c>
    </row>
    <row r="36" spans="1:6" ht="12.75">
      <c r="A36" s="62" t="s">
        <v>43</v>
      </c>
      <c r="B36" s="63">
        <v>200000000</v>
      </c>
      <c r="C36" s="64">
        <v>10</v>
      </c>
      <c r="D36" s="64" t="s">
        <v>48</v>
      </c>
      <c r="E36" s="65">
        <v>0</v>
      </c>
      <c r="F36" s="66">
        <v>0.0586</v>
      </c>
    </row>
    <row r="37" spans="1:6" ht="12.75">
      <c r="A37" s="62" t="s">
        <v>44</v>
      </c>
      <c r="B37" s="63">
        <v>365000000</v>
      </c>
      <c r="C37" s="64">
        <v>10</v>
      </c>
      <c r="D37" s="64" t="s">
        <v>49</v>
      </c>
      <c r="E37" s="65">
        <v>0</v>
      </c>
      <c r="F37" s="66">
        <v>0.0596</v>
      </c>
    </row>
    <row r="38" spans="1:6" ht="12.75">
      <c r="A38" s="62" t="s">
        <v>45</v>
      </c>
      <c r="B38" s="63">
        <v>55000000</v>
      </c>
      <c r="C38" s="64">
        <v>10</v>
      </c>
      <c r="D38" s="64" t="s">
        <v>50</v>
      </c>
      <c r="E38" s="65">
        <v>0</v>
      </c>
      <c r="F38" s="66">
        <v>0.0669</v>
      </c>
    </row>
    <row r="39" spans="1:8" ht="25.5">
      <c r="A39" s="67" t="s">
        <v>54</v>
      </c>
      <c r="B39" s="63">
        <v>125000000</v>
      </c>
      <c r="C39" s="64">
        <v>10</v>
      </c>
      <c r="D39" s="64" t="s">
        <v>55</v>
      </c>
      <c r="E39" s="65">
        <v>0</v>
      </c>
      <c r="F39" s="66">
        <v>0.0546</v>
      </c>
      <c r="H39" s="38"/>
    </row>
    <row r="40" spans="1:8" ht="12.75">
      <c r="A40" s="62" t="s">
        <v>45</v>
      </c>
      <c r="B40" s="63">
        <v>150000000</v>
      </c>
      <c r="C40" s="64">
        <v>10</v>
      </c>
      <c r="D40" s="64" t="s">
        <v>55</v>
      </c>
      <c r="E40" s="65">
        <v>0</v>
      </c>
      <c r="F40" s="66">
        <v>0.0607</v>
      </c>
      <c r="H40" s="38"/>
    </row>
    <row r="41" spans="1:8" ht="12.75">
      <c r="A41" s="62" t="s">
        <v>43</v>
      </c>
      <c r="B41" s="63">
        <v>350000000</v>
      </c>
      <c r="C41" s="64">
        <v>10</v>
      </c>
      <c r="D41" s="64" t="s">
        <v>56</v>
      </c>
      <c r="E41" s="65">
        <v>0</v>
      </c>
      <c r="F41" s="66">
        <v>0.0607</v>
      </c>
      <c r="H41" s="38"/>
    </row>
    <row r="42" spans="1:8" ht="12.75">
      <c r="A42" s="62" t="s">
        <v>45</v>
      </c>
      <c r="B42" s="63">
        <v>250000000</v>
      </c>
      <c r="C42" s="64">
        <v>10</v>
      </c>
      <c r="D42" s="64" t="s">
        <v>57</v>
      </c>
      <c r="E42" s="65">
        <v>0</v>
      </c>
      <c r="F42" s="66">
        <v>0.0631</v>
      </c>
      <c r="H42" s="38"/>
    </row>
    <row r="43" spans="1:8" ht="12.75">
      <c r="A43" s="62" t="s">
        <v>44</v>
      </c>
      <c r="B43" s="63">
        <v>200000000</v>
      </c>
      <c r="C43" s="64">
        <v>10</v>
      </c>
      <c r="D43" s="64" t="s">
        <v>58</v>
      </c>
      <c r="E43" s="65">
        <v>0</v>
      </c>
      <c r="F43" s="66">
        <v>0.063</v>
      </c>
      <c r="H43" s="38"/>
    </row>
    <row r="44" spans="1:8" ht="12.75">
      <c r="A44" s="62" t="s">
        <v>53</v>
      </c>
      <c r="B44" s="63">
        <v>200000000</v>
      </c>
      <c r="C44" s="64">
        <v>10</v>
      </c>
      <c r="D44" s="68" t="s">
        <v>59</v>
      </c>
      <c r="E44" s="65">
        <v>0</v>
      </c>
      <c r="F44" s="66">
        <v>0.0633</v>
      </c>
      <c r="H44" s="38"/>
    </row>
    <row r="45" spans="1:8" ht="12.75">
      <c r="A45" s="62" t="s">
        <v>45</v>
      </c>
      <c r="B45" s="63">
        <v>205000000</v>
      </c>
      <c r="C45" s="64">
        <v>10</v>
      </c>
      <c r="D45" s="64" t="s">
        <v>60</v>
      </c>
      <c r="E45" s="65">
        <v>0</v>
      </c>
      <c r="F45" s="66">
        <v>0.0648</v>
      </c>
      <c r="H45" s="38"/>
    </row>
    <row r="46" spans="1:8" ht="25.5">
      <c r="A46" s="67" t="s">
        <v>54</v>
      </c>
      <c r="B46" s="63">
        <v>250000000</v>
      </c>
      <c r="C46" s="64">
        <v>10</v>
      </c>
      <c r="D46" s="64" t="s">
        <v>61</v>
      </c>
      <c r="E46" s="65">
        <v>0</v>
      </c>
      <c r="F46" s="66">
        <v>0.0545</v>
      </c>
      <c r="H46" s="38"/>
    </row>
    <row r="47" spans="1:6" ht="12.75">
      <c r="A47" s="62" t="s">
        <v>44</v>
      </c>
      <c r="B47" s="63">
        <v>200000000</v>
      </c>
      <c r="C47" s="64">
        <v>10</v>
      </c>
      <c r="D47" s="64" t="s">
        <v>62</v>
      </c>
      <c r="E47" s="65">
        <v>0</v>
      </c>
      <c r="F47" s="66">
        <v>0.0654</v>
      </c>
    </row>
    <row r="48" spans="1:8" ht="12.75">
      <c r="A48" s="62" t="s">
        <v>43</v>
      </c>
      <c r="B48" s="63">
        <v>200000000</v>
      </c>
      <c r="C48" s="64">
        <v>10</v>
      </c>
      <c r="D48" s="64" t="s">
        <v>63</v>
      </c>
      <c r="E48" s="65">
        <v>0</v>
      </c>
      <c r="F48" s="66">
        <v>0.065</v>
      </c>
      <c r="H48" s="38"/>
    </row>
    <row r="49" spans="1:8" ht="12.75">
      <c r="A49" s="69"/>
      <c r="B49" s="69"/>
      <c r="C49" s="69"/>
      <c r="D49" s="69"/>
      <c r="E49" s="69"/>
      <c r="F49" s="41"/>
      <c r="H49" s="38"/>
    </row>
    <row r="50" spans="1:8" ht="12.75">
      <c r="A50" s="69"/>
      <c r="B50" s="38"/>
      <c r="C50" s="69"/>
      <c r="D50" s="69"/>
      <c r="E50" s="69"/>
      <c r="F50" s="41"/>
      <c r="H50" s="38"/>
    </row>
    <row r="51" ht="12.75">
      <c r="H51" s="38"/>
    </row>
    <row r="52" ht="12.75">
      <c r="H52" s="38"/>
    </row>
    <row r="53" ht="12.75">
      <c r="H53" s="38"/>
    </row>
    <row r="54" ht="12.75">
      <c r="H54" s="38"/>
    </row>
    <row r="55" ht="12.75">
      <c r="H55" s="38"/>
    </row>
    <row r="56" ht="12.75">
      <c r="H56" s="38"/>
    </row>
    <row r="58" ht="12.75">
      <c r="H58" s="38"/>
    </row>
    <row r="59" ht="12.75">
      <c r="H59" s="38"/>
    </row>
    <row r="60" spans="2:8" ht="12.75">
      <c r="B60" s="69"/>
      <c r="H60" s="38"/>
    </row>
    <row r="61" ht="12.75">
      <c r="H61" s="38"/>
    </row>
    <row r="62" ht="12.75">
      <c r="H62" s="38"/>
    </row>
    <row r="63" ht="12.75">
      <c r="H63" s="38"/>
    </row>
    <row r="64" ht="12.75">
      <c r="H64" s="38"/>
    </row>
    <row r="66" ht="12.75"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</sheetData>
  <sheetProtection/>
  <mergeCells count="28">
    <mergeCell ref="H5:H6"/>
    <mergeCell ref="I5:I6"/>
    <mergeCell ref="A20:B20"/>
    <mergeCell ref="A21:B21"/>
    <mergeCell ref="A1:I1"/>
    <mergeCell ref="A2:I2"/>
    <mergeCell ref="A3:I3"/>
    <mergeCell ref="A4:I4"/>
    <mergeCell ref="A5:B6"/>
    <mergeCell ref="D5:D6"/>
    <mergeCell ref="A26:B26"/>
    <mergeCell ref="E5:E6"/>
    <mergeCell ref="F5:F6"/>
    <mergeCell ref="A7:B7"/>
    <mergeCell ref="A8:B8"/>
    <mergeCell ref="A12:B12"/>
    <mergeCell ref="A16:B16"/>
    <mergeCell ref="A17:B17"/>
    <mergeCell ref="G5:G6"/>
    <mergeCell ref="C5:C6"/>
    <mergeCell ref="A18:B18"/>
    <mergeCell ref="A19:B19"/>
    <mergeCell ref="B28:I28"/>
    <mergeCell ref="B29:I29"/>
    <mergeCell ref="A22:B22"/>
    <mergeCell ref="A23:B23"/>
    <mergeCell ref="A24:B24"/>
    <mergeCell ref="A25:B2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rowBreaks count="1" manualBreakCount="1">
    <brk id="2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2022-05-02T20:42:47Z</dcterms:modified>
  <cp:category/>
  <cp:version/>
  <cp:contentType/>
  <cp:contentStatus/>
</cp:coreProperties>
</file>