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oja1" sheetId="1" r:id="rId1"/>
  </sheets>
  <definedNames>
    <definedName name="_xlnm.Print_Area" localSheetId="0">'Hoja1'!$A$1:$I$49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<sst xmlns="http://schemas.openxmlformats.org/spreadsheetml/2006/main" count="95" uniqueCount="71">
  <si>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</si>
  <si>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</si>
  <si>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</si>
  <si>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</si>
  <si>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</si>
  <si>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</si>
  <si>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</si>
  <si>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</si>
  <si>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</si>
  <si>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</si>
  <si>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</si>
  <si>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</si>
  <si>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</si>
  <si>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</si>
  <si>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</si>
  <si>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</si>
  <si>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</si>
  <si>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</si>
  <si>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</si>
  <si>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</si>
  <si>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</si>
  <si>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</si>
  <si>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</si>
  <si>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</si>
  <si>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</si>
  <si>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</si>
  <si>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</si>
  <si>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</si>
  <si>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</si>
  <si>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</si>
  <si>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</si>
  <si>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</si>
  <si>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</si>
  <si>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</si>
  <si>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</si>
  <si>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</si>
  <si>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</si>
  <si>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</si>
  <si>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</si>
  <si>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</si>
  <si>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4. Deuda Contingente 1 (informativo)</t>
  </si>
  <si>
    <t>(o)</t>
  </si>
  <si>
    <t>Pactado (m)</t>
  </si>
  <si>
    <t>GOBIERNO DEL ESTADO DE TABASCO, PODER EJECUTIVO (a)</t>
  </si>
  <si>
    <t xml:space="preserve">   SANTANDER</t>
  </si>
  <si>
    <t xml:space="preserve">   SCOTIABAK</t>
  </si>
  <si>
    <t>al 31 de diciembre de 2020 (d)</t>
  </si>
  <si>
    <t>SANTANDER</t>
  </si>
  <si>
    <t>BBVA MÉXICO</t>
  </si>
  <si>
    <t>HSBC</t>
  </si>
  <si>
    <t>TIIE + 0.59</t>
  </si>
  <si>
    <t>TIIE + 0.67</t>
  </si>
  <si>
    <t>TIIE + 0.82</t>
  </si>
  <si>
    <t>TIIE + 0.88</t>
  </si>
  <si>
    <t>TIIE + 1.34</t>
  </si>
  <si>
    <t>Del 1 de enero al 31 de diciembre de 2021 (b)</t>
  </si>
  <si>
    <t>0 </t>
  </si>
  <si>
    <t> 0</t>
  </si>
  <si>
    <t>BANORTE</t>
  </si>
  <si>
    <t>SCOTIABANK INVERLAT</t>
  </si>
  <si>
    <t>TIIE +0.49</t>
  </si>
  <si>
    <t>TIIE +0.71</t>
  </si>
  <si>
    <t>TIIE +0.72</t>
  </si>
  <si>
    <t>TIIE +0.74</t>
  </si>
  <si>
    <t>TIIE +0.8</t>
  </si>
  <si>
    <t>TIIE +0.89</t>
  </si>
  <si>
    <t>TIIE +0.21</t>
  </si>
  <si>
    <t>TIIE +0.58</t>
  </si>
  <si>
    <t>TIIE +0.64</t>
  </si>
  <si>
    <r>
      <t> </t>
    </r>
    <r>
      <rPr>
        <b/>
        <sz val="9"/>
        <color indexed="8"/>
        <rFont val="Arial"/>
        <family val="2"/>
      </rPr>
      <t>4,855,650</t>
    </r>
  </si>
  <si>
    <t xml:space="preserve">(PESOS)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</si>
</sst>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.0_-;\-* #,##0.0_-;_-* &quot;-&quot;??_-;_-@_-"/>
    <numFmt numFmtId="171" formatCode="_-* #,##0_-;\-* #,##0_-;_-* &quot;-&quot;??_-;_-@_-"/>
    <numFmt numFmtId="172" formatCode="#,##0.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right" vertical="top"/>
    </xf>
    <xf numFmtId="0" fontId="48" fillId="0" borderId="10" xfId="0" applyFont="1" applyBorder="1" applyAlignment="1">
      <alignment horizontal="justify" vertical="center"/>
    </xf>
    <xf numFmtId="0" fontId="48" fillId="0" borderId="11" xfId="0" applyFont="1" applyBorder="1" applyAlignment="1">
      <alignment horizontal="justify" vertical="center"/>
    </xf>
    <xf numFmtId="0" fontId="48" fillId="0" borderId="12" xfId="0" applyFont="1" applyBorder="1" applyAlignment="1">
      <alignment horizontal="justify" vertical="center" wrapText="1"/>
    </xf>
    <xf numFmtId="3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/>
    </xf>
    <xf numFmtId="0" fontId="50" fillId="33" borderId="14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vertical="center"/>
    </xf>
    <xf numFmtId="0" fontId="50" fillId="34" borderId="14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justify" vertical="center" wrapText="1"/>
    </xf>
    <xf numFmtId="0" fontId="48" fillId="34" borderId="14" xfId="0" applyFont="1" applyFill="1" applyBorder="1" applyAlignment="1">
      <alignment horizontal="justify" vertical="center"/>
    </xf>
    <xf numFmtId="0" fontId="50" fillId="34" borderId="14" xfId="0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0" borderId="12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/>
    </xf>
    <xf numFmtId="3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right" vertical="center"/>
    </xf>
    <xf numFmtId="0" fontId="48" fillId="34" borderId="12" xfId="0" applyFont="1" applyFill="1" applyBorder="1" applyAlignment="1">
      <alignment horizontal="justify" vertical="center"/>
    </xf>
    <xf numFmtId="0" fontId="48" fillId="0" borderId="12" xfId="0" applyFont="1" applyBorder="1" applyAlignment="1">
      <alignment horizontal="justify" vertical="center"/>
    </xf>
    <xf numFmtId="0" fontId="48" fillId="0" borderId="12" xfId="0" applyFont="1" applyBorder="1" applyAlignment="1">
      <alignment horizontal="right" vertical="center" wrapText="1"/>
    </xf>
    <xf numFmtId="0" fontId="51" fillId="0" borderId="12" xfId="0" applyFont="1" applyFill="1" applyBorder="1" applyAlignment="1">
      <alignment horizontal="justify" vertical="center"/>
    </xf>
    <xf numFmtId="3" fontId="48" fillId="34" borderId="12" xfId="0" applyNumberFormat="1" applyFont="1" applyFill="1" applyBorder="1" applyAlignment="1">
      <alignment horizontal="right" vertical="center" wrapText="1"/>
    </xf>
    <xf numFmtId="0" fontId="48" fillId="34" borderId="12" xfId="0" applyFont="1" applyFill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3" fontId="51" fillId="0" borderId="12" xfId="0" applyNumberFormat="1" applyFont="1" applyBorder="1" applyAlignment="1">
      <alignment horizontal="right"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0" fontId="50" fillId="0" borderId="12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right" vertical="center"/>
    </xf>
    <xf numFmtId="3" fontId="50" fillId="0" borderId="12" xfId="0" applyNumberFormat="1" applyFont="1" applyFill="1" applyBorder="1" applyAlignment="1">
      <alignment vertical="center"/>
    </xf>
    <xf numFmtId="3" fontId="48" fillId="0" borderId="12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3" fontId="50" fillId="34" borderId="12" xfId="0" applyNumberFormat="1" applyFont="1" applyFill="1" applyBorder="1" applyAlignment="1">
      <alignment horizontal="right" vertical="center"/>
    </xf>
    <xf numFmtId="3" fontId="50" fillId="0" borderId="12" xfId="0" applyNumberFormat="1" applyFont="1" applyBorder="1" applyAlignment="1">
      <alignment horizontal="right" vertical="center"/>
    </xf>
    <xf numFmtId="0" fontId="48" fillId="34" borderId="14" xfId="0" applyFont="1" applyFill="1" applyBorder="1" applyAlignment="1">
      <alignment horizontal="center" vertical="center"/>
    </xf>
    <xf numFmtId="3" fontId="48" fillId="34" borderId="14" xfId="0" applyNumberFormat="1" applyFont="1" applyFill="1" applyBorder="1" applyAlignment="1">
      <alignment/>
    </xf>
    <xf numFmtId="0" fontId="53" fillId="34" borderId="14" xfId="0" applyFont="1" applyFill="1" applyBorder="1" applyAlignment="1">
      <alignment horizontal="center"/>
    </xf>
    <xf numFmtId="10" fontId="54" fillId="34" borderId="14" xfId="0" applyNumberFormat="1" applyFont="1" applyFill="1" applyBorder="1" applyAlignment="1">
      <alignment horizontal="center" vertical="center" wrapText="1"/>
    </xf>
    <xf numFmtId="2" fontId="53" fillId="34" borderId="14" xfId="0" applyNumberFormat="1" applyFont="1" applyFill="1" applyBorder="1" applyAlignment="1">
      <alignment horizontal="center"/>
    </xf>
    <xf numFmtId="3" fontId="55" fillId="34" borderId="12" xfId="0" applyNumberFormat="1" applyFont="1" applyFill="1" applyBorder="1" applyAlignment="1">
      <alignment horizontal="right" vertical="top" wrapText="1"/>
    </xf>
    <xf numFmtId="3" fontId="56" fillId="35" borderId="12" xfId="0" applyNumberFormat="1" applyFont="1" applyFill="1" applyBorder="1" applyAlignment="1">
      <alignment horizontal="right" wrapText="1"/>
    </xf>
    <xf numFmtId="0" fontId="56" fillId="35" borderId="12" xfId="0" applyFont="1" applyFill="1" applyBorder="1" applyAlignment="1">
      <alignment horizontal="right" wrapText="1"/>
    </xf>
    <xf numFmtId="0" fontId="55" fillId="35" borderId="12" xfId="0" applyFont="1" applyFill="1" applyBorder="1" applyAlignment="1">
      <alignment horizontal="right" wrapText="1"/>
    </xf>
    <xf numFmtId="3" fontId="50" fillId="0" borderId="12" xfId="0" applyNumberFormat="1" applyFont="1" applyBorder="1" applyAlignment="1">
      <alignment vertical="center"/>
    </xf>
    <xf numFmtId="171" fontId="48" fillId="0" borderId="12" xfId="49" applyNumberFormat="1" applyFont="1" applyBorder="1" applyAlignment="1">
      <alignment/>
    </xf>
    <xf numFmtId="0" fontId="51" fillId="0" borderId="13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/>
    </xf>
    <xf numFmtId="3" fontId="57" fillId="35" borderId="12" xfId="0" applyNumberFormat="1" applyFont="1" applyFill="1" applyBorder="1" applyAlignment="1">
      <alignment horizontal="right" wrapText="1"/>
    </xf>
    <xf numFmtId="3" fontId="58" fillId="35" borderId="12" xfId="0" applyNumberFormat="1" applyFont="1" applyFill="1" applyBorder="1" applyAlignment="1">
      <alignment horizontal="right" wrapText="1"/>
    </xf>
    <xf numFmtId="3" fontId="59" fillId="35" borderId="12" xfId="0" applyNumberFormat="1" applyFont="1" applyFill="1" applyBorder="1" applyAlignment="1">
      <alignment horizontal="right" wrapText="1"/>
    </xf>
    <xf numFmtId="3" fontId="60" fillId="34" borderId="12" xfId="0" applyNumberFormat="1" applyFont="1" applyFill="1" applyBorder="1" applyAlignment="1">
      <alignment horizontal="justify" vertical="center" wrapText="1"/>
    </xf>
    <xf numFmtId="3" fontId="61" fillId="0" borderId="12" xfId="0" applyNumberFormat="1" applyFont="1" applyBorder="1" applyAlignment="1">
      <alignment horizontal="justify" vertical="center" wrapText="1"/>
    </xf>
    <xf numFmtId="3" fontId="62" fillId="0" borderId="12" xfId="0" applyNumberFormat="1" applyFont="1" applyBorder="1" applyAlignment="1">
      <alignment horizontal="justify" vertical="center" wrapText="1"/>
    </xf>
    <xf numFmtId="3" fontId="62" fillId="0" borderId="13" xfId="0" applyNumberFormat="1" applyFont="1" applyBorder="1" applyAlignment="1">
      <alignment horizontal="justify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3" fontId="61" fillId="33" borderId="17" xfId="0" applyNumberFormat="1" applyFont="1" applyFill="1" applyBorder="1" applyAlignment="1">
      <alignment horizontal="center" vertical="center" wrapText="1"/>
    </xf>
    <xf numFmtId="3" fontId="61" fillId="33" borderId="13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justify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/>
    </xf>
    <xf numFmtId="0" fontId="50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justify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85" zoomScaleNormal="85" zoomScalePageLayoutView="0" workbookViewId="0" topLeftCell="A1">
      <selection activeCell="A5" sqref="A5:B6"/>
    </sheetView>
  </sheetViews>
  <sheetFormatPr defaultColWidth="9.140625" defaultRowHeight="15"/>
  <cols>
    <col min="1" max="1" width="13.140625" style="0" customWidth="1"/>
    <col min="2" max="2" width="18.57421875" style="0" customWidth="1"/>
    <col min="3" max="3" width="13.28125" style="0" customWidth="1"/>
    <col min="4" max="4" width="13.140625" style="0" customWidth="1"/>
    <col min="5" max="5" width="13.421875" style="0" customWidth="1"/>
    <col min="6" max="6" width="12.00390625" style="0" customWidth="1"/>
    <col min="7" max="7" width="12.8515625" style="0" customWidth="1"/>
    <col min="8" max="8" width="11.8515625" style="0" customWidth="1"/>
    <col min="9" max="9" width="18.28125" style="56" customWidth="1"/>
    <col min="10" max="10" width="3.00390625" style="0" customWidth="1"/>
    <col min="11" max="11" width="3.28125" style="0" customWidth="1"/>
    <col min="12" max="12" width="17.140625" style="0" customWidth="1"/>
  </cols>
  <sheetData>
    <row r="1" spans="1:9" ht="15">
      <c r="A1" s="82" t="s">
        <v>43</v>
      </c>
      <c r="B1" s="82"/>
      <c r="C1" s="82"/>
      <c r="D1" s="82"/>
      <c r="E1" s="82"/>
      <c r="F1" s="82"/>
      <c r="G1" s="82"/>
      <c r="H1" s="82"/>
      <c r="I1" s="82"/>
    </row>
    <row r="2" spans="1:9" ht="15">
      <c r="A2" s="83" t="s">
        <v>0</v>
      </c>
      <c r="B2" s="83"/>
      <c r="C2" s="83"/>
      <c r="D2" s="83"/>
      <c r="E2" s="83"/>
      <c r="F2" s="83"/>
      <c r="G2" s="83"/>
      <c r="H2" s="83"/>
      <c r="I2" s="83"/>
    </row>
    <row r="3" spans="1:9" ht="15">
      <c r="A3" s="83" t="s">
        <v>55</v>
      </c>
      <c r="B3" s="83"/>
      <c r="C3" s="83"/>
      <c r="D3" s="83"/>
      <c r="E3" s="83"/>
      <c r="F3" s="83"/>
      <c r="G3" s="83"/>
      <c r="H3" s="83"/>
      <c r="I3" s="83"/>
    </row>
    <row r="4" spans="1:9" ht="15.75" thickBot="1">
      <c r="A4" s="83" t="s">
        <v>70</v>
      </c>
      <c r="B4" s="83"/>
      <c r="C4" s="83"/>
      <c r="D4" s="83"/>
      <c r="E4" s="83"/>
      <c r="F4" s="83"/>
      <c r="G4" s="83"/>
      <c r="H4" s="83"/>
      <c r="I4" s="83"/>
    </row>
    <row r="5" spans="1:9" ht="24.75" customHeight="1">
      <c r="A5" s="71" t="s">
        <v>1</v>
      </c>
      <c r="B5" s="72"/>
      <c r="C5" s="64" t="s">
        <v>2</v>
      </c>
      <c r="D5" s="66" t="s">
        <v>3</v>
      </c>
      <c r="E5" s="66" t="s">
        <v>4</v>
      </c>
      <c r="F5" s="66" t="s">
        <v>5</v>
      </c>
      <c r="G5" s="64" t="s">
        <v>6</v>
      </c>
      <c r="H5" s="66" t="s">
        <v>8</v>
      </c>
      <c r="I5" s="68" t="s">
        <v>9</v>
      </c>
    </row>
    <row r="6" spans="1:9" ht="40.5" customHeight="1" thickBot="1">
      <c r="A6" s="73"/>
      <c r="B6" s="74"/>
      <c r="C6" s="65" t="s">
        <v>46</v>
      </c>
      <c r="D6" s="67"/>
      <c r="E6" s="67"/>
      <c r="F6" s="67"/>
      <c r="G6" s="65" t="s">
        <v>7</v>
      </c>
      <c r="H6" s="67"/>
      <c r="I6" s="69"/>
    </row>
    <row r="7" spans="1:9" ht="15">
      <c r="A7" s="76" t="s">
        <v>10</v>
      </c>
      <c r="B7" s="76"/>
      <c r="C7" s="33">
        <f>C8+C13</f>
        <v>6103352460</v>
      </c>
      <c r="D7" s="22">
        <v>0</v>
      </c>
      <c r="E7" s="48">
        <v>241466144</v>
      </c>
      <c r="F7" s="22">
        <v>0</v>
      </c>
      <c r="G7" s="34">
        <f>G12+G8</f>
        <v>5861886315</v>
      </c>
      <c r="H7" s="49">
        <v>417773852</v>
      </c>
      <c r="I7" s="57" t="s">
        <v>69</v>
      </c>
    </row>
    <row r="8" spans="1:9" ht="15">
      <c r="A8" s="76" t="s">
        <v>11</v>
      </c>
      <c r="B8" s="76"/>
      <c r="C8" s="33">
        <v>241466144</v>
      </c>
      <c r="D8" s="23">
        <v>0</v>
      </c>
      <c r="E8" s="48">
        <v>241466144</v>
      </c>
      <c r="F8" s="23">
        <v>0</v>
      </c>
      <c r="G8" s="7">
        <v>0</v>
      </c>
      <c r="H8" s="50" t="s">
        <v>56</v>
      </c>
      <c r="I8" s="58" t="s">
        <v>56</v>
      </c>
    </row>
    <row r="9" spans="1:9" ht="22.5">
      <c r="A9" s="11"/>
      <c r="B9" s="4" t="s">
        <v>12</v>
      </c>
      <c r="C9" s="35">
        <v>241466144</v>
      </c>
      <c r="D9" s="24">
        <v>0</v>
      </c>
      <c r="E9" s="48">
        <v>241466144</v>
      </c>
      <c r="F9" s="24">
        <v>0</v>
      </c>
      <c r="G9" s="25">
        <v>0</v>
      </c>
      <c r="H9" s="51" t="s">
        <v>57</v>
      </c>
      <c r="I9" s="59" t="s">
        <v>57</v>
      </c>
    </row>
    <row r="10" spans="1:9" ht="15">
      <c r="A10" s="5"/>
      <c r="B10" s="4" t="s">
        <v>13</v>
      </c>
      <c r="C10" s="36">
        <v>0</v>
      </c>
      <c r="D10" s="26">
        <v>0</v>
      </c>
      <c r="E10" s="27"/>
      <c r="F10" s="26">
        <v>0</v>
      </c>
      <c r="G10" s="28"/>
      <c r="H10" s="51" t="s">
        <v>57</v>
      </c>
      <c r="I10" s="59" t="s">
        <v>57</v>
      </c>
    </row>
    <row r="11" spans="1:9" ht="15.75" customHeight="1">
      <c r="A11" s="5"/>
      <c r="B11" s="4" t="s">
        <v>14</v>
      </c>
      <c r="C11" s="37">
        <v>0</v>
      </c>
      <c r="D11" s="26">
        <v>0</v>
      </c>
      <c r="E11" s="28"/>
      <c r="F11" s="26">
        <v>0</v>
      </c>
      <c r="G11" s="28"/>
      <c r="H11" s="51" t="s">
        <v>57</v>
      </c>
      <c r="I11" s="59" t="s">
        <v>57</v>
      </c>
    </row>
    <row r="12" spans="1:9" ht="15">
      <c r="A12" s="77" t="s">
        <v>15</v>
      </c>
      <c r="B12" s="77"/>
      <c r="C12" s="38">
        <f>C13</f>
        <v>5861886316</v>
      </c>
      <c r="D12" s="23">
        <v>0</v>
      </c>
      <c r="E12" s="23">
        <v>0</v>
      </c>
      <c r="F12" s="23">
        <v>0</v>
      </c>
      <c r="G12" s="38">
        <v>5861886315</v>
      </c>
      <c r="H12" s="50" t="s">
        <v>56</v>
      </c>
      <c r="I12" s="58" t="s">
        <v>56</v>
      </c>
    </row>
    <row r="13" spans="1:9" ht="22.5">
      <c r="A13" s="11"/>
      <c r="B13" s="4" t="s">
        <v>16</v>
      </c>
      <c r="C13" s="39">
        <v>5861886316</v>
      </c>
      <c r="D13" s="23">
        <v>0</v>
      </c>
      <c r="E13" s="23">
        <v>0</v>
      </c>
      <c r="F13" s="23">
        <v>0</v>
      </c>
      <c r="G13" s="39">
        <v>5861886315</v>
      </c>
      <c r="H13" s="51" t="s">
        <v>57</v>
      </c>
      <c r="I13" s="59" t="s">
        <v>57</v>
      </c>
    </row>
    <row r="14" spans="1:9" ht="15">
      <c r="A14" s="5"/>
      <c r="B14" s="4" t="s">
        <v>17</v>
      </c>
      <c r="C14" s="40">
        <v>0</v>
      </c>
      <c r="D14" s="29">
        <v>0</v>
      </c>
      <c r="E14" s="29">
        <v>0</v>
      </c>
      <c r="F14" s="29">
        <v>0</v>
      </c>
      <c r="G14" s="6"/>
      <c r="H14" s="51" t="s">
        <v>57</v>
      </c>
      <c r="I14" s="59" t="s">
        <v>57</v>
      </c>
    </row>
    <row r="15" spans="1:9" ht="19.5" customHeight="1">
      <c r="A15" s="5"/>
      <c r="B15" s="4" t="s">
        <v>18</v>
      </c>
      <c r="C15" s="40">
        <v>0</v>
      </c>
      <c r="D15" s="29">
        <v>0</v>
      </c>
      <c r="E15" s="29">
        <v>0</v>
      </c>
      <c r="F15" s="29">
        <v>0</v>
      </c>
      <c r="G15" s="6"/>
      <c r="H15" s="51" t="s">
        <v>57</v>
      </c>
      <c r="I15" s="59" t="s">
        <v>57</v>
      </c>
    </row>
    <row r="16" spans="1:12" ht="15">
      <c r="A16" s="76" t="s">
        <v>19</v>
      </c>
      <c r="B16" s="76"/>
      <c r="C16" s="41">
        <v>10541984058</v>
      </c>
      <c r="D16" s="31"/>
      <c r="E16" s="31"/>
      <c r="F16" s="32">
        <v>0</v>
      </c>
      <c r="G16" s="53">
        <v>8379478508</v>
      </c>
      <c r="H16" s="31">
        <v>117397283</v>
      </c>
      <c r="I16" s="60"/>
      <c r="L16" s="55"/>
    </row>
    <row r="17" spans="1:13" ht="24" customHeight="1">
      <c r="A17" s="76" t="s">
        <v>20</v>
      </c>
      <c r="B17" s="76"/>
      <c r="C17" s="33">
        <f>C16+C7</f>
        <v>16645336518</v>
      </c>
      <c r="D17" s="7">
        <v>0</v>
      </c>
      <c r="E17" s="7">
        <v>0</v>
      </c>
      <c r="F17" s="23">
        <v>0</v>
      </c>
      <c r="G17" s="56">
        <f>+G16+G12</f>
        <v>14241364823</v>
      </c>
      <c r="H17" s="7">
        <f>H7+H16</f>
        <v>535171135</v>
      </c>
      <c r="I17" s="57" t="s">
        <v>69</v>
      </c>
      <c r="M17" s="55"/>
    </row>
    <row r="18" spans="1:9" ht="16.5" customHeight="1">
      <c r="A18" s="78" t="s">
        <v>40</v>
      </c>
      <c r="B18" s="78"/>
      <c r="C18" s="36">
        <v>0</v>
      </c>
      <c r="D18" s="23"/>
      <c r="E18" s="8"/>
      <c r="F18" s="8"/>
      <c r="G18" s="23">
        <v>0</v>
      </c>
      <c r="H18" s="8"/>
      <c r="I18" s="61"/>
    </row>
    <row r="19" spans="1:9" ht="15">
      <c r="A19" s="70" t="s">
        <v>21</v>
      </c>
      <c r="B19" s="70"/>
      <c r="C19" s="37">
        <v>0</v>
      </c>
      <c r="D19" s="22"/>
      <c r="E19" s="9"/>
      <c r="F19" s="9"/>
      <c r="G19" s="22">
        <v>0</v>
      </c>
      <c r="H19" s="9"/>
      <c r="I19" s="62"/>
    </row>
    <row r="20" spans="1:9" ht="15">
      <c r="A20" s="70" t="s">
        <v>22</v>
      </c>
      <c r="B20" s="70"/>
      <c r="C20" s="37">
        <v>0</v>
      </c>
      <c r="D20" s="22"/>
      <c r="E20" s="9"/>
      <c r="F20" s="9"/>
      <c r="G20" s="22">
        <v>0</v>
      </c>
      <c r="H20" s="9"/>
      <c r="I20" s="62"/>
    </row>
    <row r="21" spans="1:9" ht="15">
      <c r="A21" s="70" t="s">
        <v>23</v>
      </c>
      <c r="B21" s="70"/>
      <c r="C21" s="37">
        <v>0</v>
      </c>
      <c r="D21" s="22"/>
      <c r="E21" s="9"/>
      <c r="F21" s="9"/>
      <c r="G21" s="22">
        <v>0</v>
      </c>
      <c r="H21" s="9"/>
      <c r="I21" s="62"/>
    </row>
    <row r="22" spans="1:9" ht="9" customHeight="1">
      <c r="A22" s="75"/>
      <c r="B22" s="75"/>
      <c r="C22" s="30"/>
      <c r="D22" s="22"/>
      <c r="E22" s="9"/>
      <c r="F22" s="9"/>
      <c r="G22" s="9"/>
      <c r="H22" s="9"/>
      <c r="I22" s="62"/>
    </row>
    <row r="23" spans="1:9" ht="24.75" customHeight="1">
      <c r="A23" s="78" t="s">
        <v>24</v>
      </c>
      <c r="B23" s="78"/>
      <c r="C23" s="33">
        <f>C24+C25</f>
        <v>838780891</v>
      </c>
      <c r="D23" s="22"/>
      <c r="E23" s="9"/>
      <c r="F23" s="42">
        <f>SUM(F24:F25)</f>
        <v>68206423</v>
      </c>
      <c r="G23" s="42">
        <f>SUM(G24:G25)</f>
        <v>906987314</v>
      </c>
      <c r="H23" s="9"/>
      <c r="I23" s="62"/>
    </row>
    <row r="24" spans="1:9" ht="15">
      <c r="A24" s="70" t="s">
        <v>25</v>
      </c>
      <c r="B24" s="70"/>
      <c r="C24" s="38">
        <v>567936139</v>
      </c>
      <c r="D24" s="22"/>
      <c r="E24" s="9"/>
      <c r="F24" s="35">
        <f>G24-C24</f>
        <v>47309922</v>
      </c>
      <c r="G24" s="52">
        <v>615246061</v>
      </c>
      <c r="H24" s="9"/>
      <c r="I24" s="62"/>
    </row>
    <row r="25" spans="1:9" ht="15">
      <c r="A25" s="70" t="s">
        <v>26</v>
      </c>
      <c r="B25" s="70"/>
      <c r="C25" s="38">
        <v>270844752</v>
      </c>
      <c r="D25" s="22"/>
      <c r="E25" s="9"/>
      <c r="F25" s="35">
        <f>G25-C25</f>
        <v>20896501</v>
      </c>
      <c r="G25" s="42">
        <v>291741253</v>
      </c>
      <c r="H25" s="9"/>
      <c r="I25" s="62"/>
    </row>
    <row r="26" spans="1:9" ht="15">
      <c r="A26" s="70" t="s">
        <v>27</v>
      </c>
      <c r="B26" s="70"/>
      <c r="C26" s="37">
        <v>0</v>
      </c>
      <c r="D26" s="22"/>
      <c r="E26" s="9"/>
      <c r="F26" s="37">
        <v>0</v>
      </c>
      <c r="G26" s="37">
        <v>0</v>
      </c>
      <c r="H26" s="9"/>
      <c r="I26" s="62"/>
    </row>
    <row r="27" spans="1:9" ht="6.75" customHeight="1" thickBot="1">
      <c r="A27" s="81"/>
      <c r="B27" s="81"/>
      <c r="C27" s="10"/>
      <c r="D27" s="54"/>
      <c r="E27" s="10"/>
      <c r="F27" s="10"/>
      <c r="G27" s="10"/>
      <c r="H27" s="10"/>
      <c r="I27" s="63"/>
    </row>
    <row r="28" spans="1:8" ht="10.5" customHeight="1">
      <c r="A28" s="1"/>
      <c r="B28" s="2"/>
      <c r="C28" s="2"/>
      <c r="D28" s="2"/>
      <c r="E28" s="2"/>
      <c r="F28" s="2"/>
      <c r="G28" s="2"/>
      <c r="H28" s="2"/>
    </row>
    <row r="29" spans="1:9" ht="43.5" customHeight="1">
      <c r="A29" s="3">
        <v>1</v>
      </c>
      <c r="B29" s="79" t="s">
        <v>28</v>
      </c>
      <c r="C29" s="79"/>
      <c r="D29" s="79"/>
      <c r="E29" s="79"/>
      <c r="F29" s="79"/>
      <c r="G29" s="79"/>
      <c r="H29" s="79"/>
      <c r="I29" s="79"/>
    </row>
    <row r="30" spans="1:9" ht="15">
      <c r="A30" s="3">
        <v>2</v>
      </c>
      <c r="B30" s="80" t="s">
        <v>29</v>
      </c>
      <c r="C30" s="80"/>
      <c r="D30" s="80"/>
      <c r="E30" s="80"/>
      <c r="F30" s="80"/>
      <c r="G30" s="80"/>
      <c r="H30" s="80"/>
      <c r="I30" s="80"/>
    </row>
    <row r="31" spans="1:8" ht="33.75" customHeight="1">
      <c r="A31" s="12" t="s">
        <v>30</v>
      </c>
      <c r="B31" s="13" t="s">
        <v>31</v>
      </c>
      <c r="C31" s="13" t="s">
        <v>33</v>
      </c>
      <c r="D31" s="13" t="s">
        <v>34</v>
      </c>
      <c r="E31" s="12" t="s">
        <v>36</v>
      </c>
      <c r="F31" s="13" t="s">
        <v>37</v>
      </c>
      <c r="G31" s="2"/>
      <c r="H31" s="2"/>
    </row>
    <row r="32" spans="1:8" ht="13.5" customHeight="1">
      <c r="A32" s="12"/>
      <c r="B32" s="13" t="s">
        <v>32</v>
      </c>
      <c r="C32" s="13" t="s">
        <v>42</v>
      </c>
      <c r="D32" s="13" t="s">
        <v>35</v>
      </c>
      <c r="E32" s="14" t="s">
        <v>41</v>
      </c>
      <c r="F32" s="13" t="s">
        <v>38</v>
      </c>
      <c r="G32" s="2"/>
      <c r="H32" s="2"/>
    </row>
    <row r="33" spans="1:8" ht="5.25" customHeight="1">
      <c r="A33" s="12"/>
      <c r="B33" s="15"/>
      <c r="C33" s="13"/>
      <c r="D33" s="15"/>
      <c r="E33" s="12"/>
      <c r="F33" s="15"/>
      <c r="G33" s="2"/>
      <c r="H33" s="2"/>
    </row>
    <row r="34" spans="1:8" ht="42" customHeight="1">
      <c r="A34" s="16" t="s">
        <v>39</v>
      </c>
      <c r="B34" s="17"/>
      <c r="C34" s="17"/>
      <c r="D34" s="17"/>
      <c r="E34" s="18"/>
      <c r="F34" s="17"/>
      <c r="G34" s="2"/>
      <c r="H34" s="2"/>
    </row>
    <row r="35" spans="1:8" ht="15">
      <c r="A35" s="43" t="s">
        <v>45</v>
      </c>
      <c r="B35" s="44">
        <v>530000000</v>
      </c>
      <c r="C35" s="45">
        <v>10</v>
      </c>
      <c r="D35" s="45" t="s">
        <v>50</v>
      </c>
      <c r="E35" s="19">
        <v>0</v>
      </c>
      <c r="F35" s="46">
        <v>0.0534</v>
      </c>
      <c r="H35" s="56"/>
    </row>
    <row r="36" spans="1:6" ht="15">
      <c r="A36" s="43" t="s">
        <v>44</v>
      </c>
      <c r="B36" s="44">
        <v>500000000</v>
      </c>
      <c r="C36" s="45">
        <v>10</v>
      </c>
      <c r="D36" s="45" t="s">
        <v>51</v>
      </c>
      <c r="E36" s="19">
        <v>0</v>
      </c>
      <c r="F36" s="46">
        <v>0.0571</v>
      </c>
    </row>
    <row r="37" spans="1:6" ht="15">
      <c r="A37" s="43" t="s">
        <v>47</v>
      </c>
      <c r="B37" s="44">
        <v>200000000</v>
      </c>
      <c r="C37" s="45">
        <v>10</v>
      </c>
      <c r="D37" s="45" t="s">
        <v>52</v>
      </c>
      <c r="E37" s="19">
        <v>0</v>
      </c>
      <c r="F37" s="46">
        <v>0.0586</v>
      </c>
    </row>
    <row r="38" spans="1:6" ht="15">
      <c r="A38" s="43" t="s">
        <v>48</v>
      </c>
      <c r="B38" s="44">
        <v>365000000</v>
      </c>
      <c r="C38" s="45">
        <v>10</v>
      </c>
      <c r="D38" s="45" t="s">
        <v>53</v>
      </c>
      <c r="E38" s="19">
        <v>0</v>
      </c>
      <c r="F38" s="46">
        <v>0.0596</v>
      </c>
    </row>
    <row r="39" spans="1:6" ht="15">
      <c r="A39" s="43" t="s">
        <v>49</v>
      </c>
      <c r="B39" s="44">
        <v>55000000</v>
      </c>
      <c r="C39" s="45">
        <v>10</v>
      </c>
      <c r="D39" s="45" t="s">
        <v>54</v>
      </c>
      <c r="E39" s="19">
        <v>0</v>
      </c>
      <c r="F39" s="46">
        <v>0.0669</v>
      </c>
    </row>
    <row r="40" spans="1:8" ht="15">
      <c r="A40" s="43" t="s">
        <v>59</v>
      </c>
      <c r="B40" s="44">
        <v>125000000</v>
      </c>
      <c r="C40" s="45">
        <v>10</v>
      </c>
      <c r="D40" s="45" t="s">
        <v>60</v>
      </c>
      <c r="E40" s="19">
        <v>0</v>
      </c>
      <c r="F40" s="46">
        <v>0.0546</v>
      </c>
      <c r="H40" s="56"/>
    </row>
    <row r="41" spans="1:8" ht="15">
      <c r="A41" s="43" t="s">
        <v>49</v>
      </c>
      <c r="B41" s="44">
        <v>150000000</v>
      </c>
      <c r="C41" s="45">
        <v>10</v>
      </c>
      <c r="D41" s="45" t="s">
        <v>60</v>
      </c>
      <c r="E41" s="19">
        <v>0</v>
      </c>
      <c r="F41" s="46">
        <v>0.0607</v>
      </c>
      <c r="H41" s="56"/>
    </row>
    <row r="42" spans="1:8" ht="15">
      <c r="A42" s="43" t="s">
        <v>47</v>
      </c>
      <c r="B42" s="44">
        <v>350000000</v>
      </c>
      <c r="C42" s="45">
        <v>10</v>
      </c>
      <c r="D42" s="45" t="s">
        <v>61</v>
      </c>
      <c r="E42" s="19">
        <v>0</v>
      </c>
      <c r="F42" s="46">
        <v>0.0607</v>
      </c>
      <c r="H42" s="56"/>
    </row>
    <row r="43" spans="1:8" ht="15">
      <c r="A43" s="43" t="s">
        <v>49</v>
      </c>
      <c r="B43" s="44">
        <v>250000000</v>
      </c>
      <c r="C43" s="45">
        <v>10</v>
      </c>
      <c r="D43" s="45" t="s">
        <v>62</v>
      </c>
      <c r="E43" s="19">
        <v>0</v>
      </c>
      <c r="F43" s="46">
        <v>0.0631</v>
      </c>
      <c r="H43" s="56"/>
    </row>
    <row r="44" spans="1:8" ht="15">
      <c r="A44" s="43" t="s">
        <v>48</v>
      </c>
      <c r="B44" s="44">
        <v>200000000</v>
      </c>
      <c r="C44" s="45">
        <v>10</v>
      </c>
      <c r="D44" s="45" t="s">
        <v>63</v>
      </c>
      <c r="E44" s="19">
        <v>0</v>
      </c>
      <c r="F44" s="46">
        <v>0.063</v>
      </c>
      <c r="H44" s="56"/>
    </row>
    <row r="45" spans="1:8" ht="15">
      <c r="A45" s="43" t="s">
        <v>58</v>
      </c>
      <c r="B45" s="44">
        <v>200000000</v>
      </c>
      <c r="C45" s="45">
        <v>10</v>
      </c>
      <c r="D45" s="47" t="s">
        <v>64</v>
      </c>
      <c r="E45" s="19">
        <v>0</v>
      </c>
      <c r="F45" s="46">
        <v>0.0633</v>
      </c>
      <c r="H45" s="56"/>
    </row>
    <row r="46" spans="1:8" ht="15">
      <c r="A46" s="43" t="s">
        <v>49</v>
      </c>
      <c r="B46" s="44">
        <v>205000000</v>
      </c>
      <c r="C46" s="45">
        <v>10</v>
      </c>
      <c r="D46" s="45" t="s">
        <v>65</v>
      </c>
      <c r="E46" s="19">
        <v>0</v>
      </c>
      <c r="F46" s="46">
        <v>0.0648</v>
      </c>
      <c r="H46" s="56"/>
    </row>
    <row r="47" spans="1:8" ht="15">
      <c r="A47" s="43" t="s">
        <v>59</v>
      </c>
      <c r="B47" s="44">
        <v>250000000</v>
      </c>
      <c r="C47" s="45">
        <v>10</v>
      </c>
      <c r="D47" s="45" t="s">
        <v>66</v>
      </c>
      <c r="E47" s="19">
        <v>0</v>
      </c>
      <c r="F47" s="46">
        <v>0.0545</v>
      </c>
      <c r="H47" s="56"/>
    </row>
    <row r="48" spans="1:6" ht="15">
      <c r="A48" s="43" t="s">
        <v>48</v>
      </c>
      <c r="B48" s="44">
        <v>200000000</v>
      </c>
      <c r="C48" s="45">
        <v>10</v>
      </c>
      <c r="D48" s="45" t="s">
        <v>67</v>
      </c>
      <c r="E48" s="19">
        <v>0</v>
      </c>
      <c r="F48" s="46">
        <v>0.0654</v>
      </c>
    </row>
    <row r="49" spans="1:8" ht="15">
      <c r="A49" s="43" t="s">
        <v>47</v>
      </c>
      <c r="B49" s="44">
        <v>200000000</v>
      </c>
      <c r="C49" s="45">
        <v>10</v>
      </c>
      <c r="D49" s="45" t="s">
        <v>68</v>
      </c>
      <c r="E49" s="19">
        <v>0</v>
      </c>
      <c r="F49" s="46">
        <v>0.065</v>
      </c>
      <c r="H49" s="56"/>
    </row>
    <row r="50" spans="1:8" ht="15">
      <c r="A50" s="20"/>
      <c r="B50" s="20"/>
      <c r="C50" s="21"/>
      <c r="D50" s="21"/>
      <c r="E50" s="21"/>
      <c r="F50" s="21"/>
      <c r="H50" s="56"/>
    </row>
    <row r="51" spans="1:8" ht="15">
      <c r="A51" s="21"/>
      <c r="B51" s="55"/>
      <c r="C51" s="21"/>
      <c r="D51" s="21"/>
      <c r="E51" s="21"/>
      <c r="F51" s="21"/>
      <c r="H51" s="56"/>
    </row>
    <row r="52" ht="15">
      <c r="H52" s="56"/>
    </row>
    <row r="53" ht="15">
      <c r="H53" s="56"/>
    </row>
    <row r="54" ht="15">
      <c r="H54" s="56"/>
    </row>
    <row r="55" ht="15">
      <c r="H55" s="56"/>
    </row>
    <row r="56" ht="15">
      <c r="H56" s="56"/>
    </row>
    <row r="57" ht="15">
      <c r="H57" s="56"/>
    </row>
    <row r="59" ht="15">
      <c r="H59" s="56"/>
    </row>
    <row r="60" ht="15">
      <c r="H60" s="56"/>
    </row>
    <row r="61" spans="2:8" ht="15">
      <c r="B61" s="21"/>
      <c r="H61" s="56"/>
    </row>
    <row r="62" ht="15">
      <c r="H62" s="56"/>
    </row>
    <row r="63" ht="15">
      <c r="H63" s="56"/>
    </row>
    <row r="64" ht="15">
      <c r="H64" s="56"/>
    </row>
    <row r="65" ht="15">
      <c r="H65" s="56"/>
    </row>
    <row r="67" ht="15">
      <c r="H67" s="56"/>
    </row>
    <row r="68" ht="15">
      <c r="H68" s="56"/>
    </row>
    <row r="69" ht="15">
      <c r="H69" s="56"/>
    </row>
    <row r="70" ht="15">
      <c r="H70" s="56"/>
    </row>
    <row r="71" ht="15">
      <c r="H71" s="56"/>
    </row>
    <row r="72" ht="15">
      <c r="H72" s="56"/>
    </row>
    <row r="73" ht="15">
      <c r="H73" s="56"/>
    </row>
  </sheetData>
  <sheetProtection/>
  <mergeCells count="27">
    <mergeCell ref="A18:B18"/>
    <mergeCell ref="A19:B19"/>
    <mergeCell ref="B29:I29"/>
    <mergeCell ref="B30:I30"/>
    <mergeCell ref="A23:B23"/>
    <mergeCell ref="A24:B24"/>
    <mergeCell ref="A25:B25"/>
    <mergeCell ref="A26:B26"/>
    <mergeCell ref="A27:B27"/>
    <mergeCell ref="E5:E6"/>
    <mergeCell ref="F5:F6"/>
    <mergeCell ref="A22:B22"/>
    <mergeCell ref="A7:B7"/>
    <mergeCell ref="A8:B8"/>
    <mergeCell ref="A12:B12"/>
    <mergeCell ref="A16:B16"/>
    <mergeCell ref="A17:B17"/>
    <mergeCell ref="H5:H6"/>
    <mergeCell ref="I5:I6"/>
    <mergeCell ref="A20:B20"/>
    <mergeCell ref="A21:B21"/>
    <mergeCell ref="A1:I1"/>
    <mergeCell ref="A2:I2"/>
    <mergeCell ref="A3:I3"/>
    <mergeCell ref="A4:I4"/>
    <mergeCell ref="A5:B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2022-02-24T18:29:41Z</dcterms:modified>
  <cp:category/>
  <cp:version/>
  <cp:contentType/>
  <cp:contentStatus/>
</cp:coreProperties>
</file>