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0" activeTab="1"/>
  </bookViews>
  <sheets>
    <sheet name="flujo efectivo 16 feb 9 am" sheetId="1" r:id="rId1"/>
    <sheet name="flujo efectivo 16 feb 9 am (2)" sheetId="2" r:id="rId2"/>
    <sheet name="VALIDACION DE FLUJO" sheetId="3" r:id="rId3"/>
  </sheets>
  <definedNames>
    <definedName name="_xlnm.Print_Area" localSheetId="0">'flujo efectivo 16 feb 9 am'!$5:$6</definedName>
    <definedName name="_xlnm.Print_Area" localSheetId="1">'flujo efectivo 16 feb 9 am (2)'!$A$1:$C$62</definedName>
    <definedName name="_xlnm.Print_Titles" localSheetId="0">'flujo efectivo 16 feb 9 am'!$5:$6</definedName>
    <definedName name="_xlnm.Print_Titles" localSheetId="1">'flujo efectivo 16 feb 9 am (2)'!$1:$6</definedName>
  </definedNames>
  <calcPr fullCalcOnLoad="1"/>
</workbook>
</file>

<file path=xl/sharedStrings.xml><?xml version="1.0" encoding="utf-8"?>
<sst xmlns="http://schemas.openxmlformats.org/spreadsheetml/2006/main" count="207" uniqueCount="134">
  <si>
    <t xml:space="preserve">Gobierno del Estado de Tabasco – Poder Ejecutivo </t>
  </si>
  <si>
    <t>Estado de Flujos de Efectivo</t>
  </si>
  <si>
    <t>Del 01 de Enero al 31 de Diciembre del 2022</t>
  </si>
  <si>
    <t>Concepto</t>
  </si>
  <si>
    <t>Flujos de Efectivo de las Actividades de Operación</t>
  </si>
  <si>
    <t>Origen</t>
  </si>
  <si>
    <t>    Impuestos</t>
  </si>
  <si>
    <t>    Cuotas y Aportaciones de Seguridad Social</t>
  </si>
  <si>
    <t>    Contribuciones de Mejoras</t>
  </si>
  <si>
    <t>    Derechos</t>
  </si>
  <si>
    <t>    Productos</t>
  </si>
  <si>
    <t>    Aprovechamientos</t>
  </si>
  <si>
    <t>    Ingresos por Venta de Bienes y Prestación de Servicios</t>
  </si>
  <si>
    <t>    Participaciones, Aportaciones, Convenios, Incentivos Derivados de la Colaboración Fiscal y Fondos Distintos de Aportaciones</t>
  </si>
  <si>
    <t>    Transferencias, Asignaciones, Subsidios y Subvenciones, y Pensiones Jubilaciones</t>
  </si>
  <si>
    <t>    Otros Origenes de Operación</t>
  </si>
  <si>
    <t>Aplicación</t>
  </si>
  <si>
    <t>    Servicios Personales</t>
  </si>
  <si>
    <t>    Materiales y Suministros</t>
  </si>
  <si>
    <t>    Servicios Generales</t>
  </si>
  <si>
    <t>    Transferencias Internas y Asignaciones al Sector Público</t>
  </si>
  <si>
    <t>    Transferencias al resto del Sector Público</t>
  </si>
  <si>
    <t>    Subsidios y Subvenciones</t>
  </si>
  <si>
    <t>    Ayudas Sociales</t>
  </si>
  <si>
    <t>    Pensiones y Jubilaciones</t>
  </si>
  <si>
    <t>    Transferencias a Fideicomisos, Mandatos y Contratos Análogos</t>
  </si>
  <si>
    <t>    Transferencias a la Seguridad Social</t>
  </si>
  <si>
    <t>    Donativos</t>
  </si>
  <si>
    <t>    Transferencias al Exterior</t>
  </si>
  <si>
    <t>    Participaciones</t>
  </si>
  <si>
    <t>    Aportaciones</t>
  </si>
  <si>
    <t>    Convenios</t>
  </si>
  <si>
    <t>    Otras Aplicaciones de Operacion</t>
  </si>
  <si>
    <t>Flujos Netos de Efectivo por Actividades de Operación</t>
  </si>
  <si>
    <t>Flujos de Efectivo de las Actividades de Inversión</t>
  </si>
  <si>
    <t>    Bienes Inmuebles, Infraestructura y Construcciones en Proceso</t>
  </si>
  <si>
    <t>    Bienes Muebles</t>
  </si>
  <si>
    <t>    Otros Orígenes de Inversión</t>
  </si>
  <si>
    <t>    Otras Aplicaciones de Inversión</t>
  </si>
  <si>
    <t>Flujos Netos de Efectivo por Actividades de Inversión</t>
  </si>
  <si>
    <t>Flujo de Efectivo de las Actividades de Financiamiento</t>
  </si>
  <si>
    <t>    Endeudamiento Neto</t>
  </si>
  <si>
    <t>    Interno</t>
  </si>
  <si>
    <t>    Externo</t>
  </si>
  <si>
    <t>    Otros Orígenes de Financiamiento</t>
  </si>
  <si>
    <t>    Servicios de la Deuda</t>
  </si>
  <si>
    <t>   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</si>
  <si>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</si>
  <si>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</si>
  <si>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</si>
  <si>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</si>
  <si>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</si>
  <si>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Estado de Situación Financiera</t>
  </si>
  <si>
    <t>Al 31 de Diciembre del 2022</t>
  </si>
  <si>
    <t>(Pesos)</t>
  </si>
  <si>
    <t>VALIDACION DEL ESTADO DE CAMBIOS</t>
  </si>
  <si>
    <t xml:space="preserve">                             VARIACIÓN</t>
  </si>
  <si>
    <t>ACTIVO</t>
  </si>
  <si>
    <t>ORIGEN</t>
  </si>
  <si>
    <t>APLICACIÓN</t>
  </si>
  <si>
    <t>Activo Circulante</t>
  </si>
  <si>
    <t>   Efectivo y Equivalentes</t>
  </si>
  <si>
    <t>   Derecho a Recibir Efectivo o Equivalentes</t>
  </si>
  <si>
    <t>   Derechos a Recibir Bienes o Servicios</t>
  </si>
  <si>
    <t>   Inventarios</t>
  </si>
  <si>
    <t>   Almacenes</t>
  </si>
  <si>
    <t xml:space="preserve">   Estimación por Pérdida o Deterioro de Activos </t>
  </si>
  <si>
    <t>Circulantes</t>
  </si>
  <si>
    <t>   Otros Activos Circulantes</t>
  </si>
  <si>
    <t xml:space="preserve">                                     INVERSION</t>
  </si>
  <si>
    <t>   Total de Activos Circulantes</t>
  </si>
  <si>
    <t>APLICACIÓN INMUEBLES</t>
  </si>
  <si>
    <t>Activo No Circulante</t>
  </si>
  <si>
    <t>APLICACIÓN MUEBLES</t>
  </si>
  <si>
    <t>   Inversiones Financieras a Largo Plazo</t>
  </si>
  <si>
    <t>OTRAS APLICACIONESAPLICACIÓN</t>
  </si>
  <si>
    <t>   Derechos a Recibir Efectivo o Equivalentes a Largo Plazo</t>
  </si>
  <si>
    <t>TOTAL APLICACIONES</t>
  </si>
  <si>
    <t>   Bienes Inmuebles, Infraestructura y Construcciones en     Proceso</t>
  </si>
  <si>
    <t>FLUJO DE INVERSIÓN</t>
  </si>
  <si>
    <t>   Bienes Muebles</t>
  </si>
  <si>
    <t>   Activos Intangibles</t>
  </si>
  <si>
    <t>   Depreciación, Deterioro y Amortización Acumulada de Bienes</t>
  </si>
  <si>
    <t>   Activos Diferidos</t>
  </si>
  <si>
    <t>   Estimación por Pérdida o Deterioro de Activos no Circulantes</t>
  </si>
  <si>
    <t>   Otros Activos no Circulantes</t>
  </si>
  <si>
    <t>   Total de Activos no Circulantes</t>
  </si>
  <si>
    <t>Total del Activo</t>
  </si>
  <si>
    <t>PASIVO</t>
  </si>
  <si>
    <t>Pasivo Circulante</t>
  </si>
  <si>
    <t>   Cuentas por Pagar a Corto Plazo</t>
  </si>
  <si>
    <t>   Documentos por Pagar a Corto Plazo</t>
  </si>
  <si>
    <t>   Porción a Corto Plazo de la Deuda Pública a Largo Plazo</t>
  </si>
  <si>
    <t>   Títulos y Valores a Corto Plazo</t>
  </si>
  <si>
    <t>   Pasivos Diferidos a Corto Plazo</t>
  </si>
  <si>
    <t>   Fondos y Bienes de Terceros en Garantía y/o Administración a Corto Plazo</t>
  </si>
  <si>
    <t>   Provisiones a Corto Plazo</t>
  </si>
  <si>
    <t>   Otros Pasivos a Corto Plazo</t>
  </si>
  <si>
    <t>   Total de Pasivos Circulantes</t>
  </si>
  <si>
    <t>Pasivo No Circulante</t>
  </si>
  <si>
    <t>   Cuentas por Pagar a Largo Plazo</t>
  </si>
  <si>
    <t>   Documentos por Pagar a Largo Plazo</t>
  </si>
  <si>
    <t>   Deuda Pública a Largo Plazo</t>
  </si>
  <si>
    <t>   Pasivos Diferidos a Largo Plazo</t>
  </si>
  <si>
    <t>   Fondos y Bienes de Terceros en Garantía y/o en Administración a Largo Plazo</t>
  </si>
  <si>
    <t>   Provisiones a Largo Plazo</t>
  </si>
  <si>
    <t>   Total de Pasivos No Circulantes</t>
  </si>
  <si>
    <t>Total del Pasivo</t>
  </si>
  <si>
    <t>HACIENDA PÚBLICA/PATRIMONIO</t>
  </si>
  <si>
    <t>Hacienda Pública/Patrimonio Contribuido</t>
  </si>
  <si>
    <t>   Aportaciones</t>
  </si>
  <si>
    <t>   Donaciones de Capital</t>
  </si>
  <si>
    <t>   Actualización de la Hacienda Pública/Patrimonio</t>
  </si>
  <si>
    <t>Hacienda Pública/Patrimonio Generado</t>
  </si>
  <si>
    <t>   Resultados del Ejercicio (Ahorro/Desahorro)</t>
  </si>
  <si>
    <t>   Resultados de Ejercicios Anteriores</t>
  </si>
  <si>
    <t>   Revalúos</t>
  </si>
  <si>
    <t>   Reservas</t>
  </si>
  <si>
    <t>   Rectificaciones de Resultados de Ejercicios Anteriores</t>
  </si>
  <si>
    <t>Exceso o Insuficiencia en la Actualización de la Hacienda Pública/Patrimonio</t>
  </si>
  <si>
    <t>   Resultado por Posición Monetaria</t>
  </si>
  <si>
    <t>   Resultado por Tenencia de Activos no Monetarios</t>
  </si>
  <si>
    <t>Total Hacienda Pública/Patrimonio</t>
  </si>
  <si>
    <t>Total del Pasivo y Hacienda Pública/Patrimonio</t>
  </si>
  <si>
    <t>DETERMINACIÓN DE LA VARIACIÓN DE RESULTADOS DE EJERCICIOS ANTERIORES:</t>
  </si>
  <si>
    <t>CONCEPTO</t>
  </si>
  <si>
    <t>AÑO 20XN</t>
  </si>
  <si>
    <t>AÑO 20XN-1</t>
  </si>
  <si>
    <t>DIFERENCIA</t>
  </si>
  <si>
    <t>RESULTADO DE EJ AHORRO/DESAHORRO 20XN-1</t>
  </si>
  <si>
    <t>RESULTADO DE EJERCICIOS ANTERIORES 20XN-1</t>
  </si>
  <si>
    <t>RESULTADOS DE EJERCICIOS ANTERIORES DE OBRAS EN PROCESO</t>
  </si>
  <si>
    <t xml:space="preserve">RESULTADOS DE EJS ANTS 20XN </t>
  </si>
  <si>
    <t>VARIACIÓN:TOTAL RESULTADOS DE EJS ANTS 20XN - 20XN-1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</si>
</sst>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vertical="top" wrapText="1"/>
    </xf>
    <xf numFmtId="3" fontId="43" fillId="34" borderId="13" xfId="0" applyNumberFormat="1" applyFont="1" applyFill="1" applyBorder="1" applyAlignment="1">
      <alignment horizontal="right" vertical="top" wrapText="1"/>
    </xf>
    <xf numFmtId="0" fontId="44" fillId="34" borderId="13" xfId="0" applyFont="1" applyFill="1" applyBorder="1" applyAlignment="1">
      <alignment vertical="top" wrapText="1"/>
    </xf>
    <xf numFmtId="3" fontId="44" fillId="34" borderId="13" xfId="0" applyNumberFormat="1" applyFont="1" applyFill="1" applyBorder="1" applyAlignment="1">
      <alignment horizontal="right" vertical="top" wrapText="1"/>
    </xf>
    <xf numFmtId="0" fontId="44" fillId="34" borderId="13" xfId="0" applyFont="1" applyFill="1" applyBorder="1" applyAlignment="1">
      <alignment horizontal="right" vertical="top" wrapText="1"/>
    </xf>
    <xf numFmtId="0" fontId="45" fillId="34" borderId="13" xfId="0" applyFont="1" applyFill="1" applyBorder="1" applyAlignment="1">
      <alignment vertical="top" wrapText="1"/>
    </xf>
    <xf numFmtId="0" fontId="46" fillId="34" borderId="13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vertical="top" wrapText="1"/>
    </xf>
    <xf numFmtId="0" fontId="47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33" borderId="11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3" fillId="33" borderId="13" xfId="0" applyFont="1" applyFill="1" applyBorder="1" applyAlignment="1">
      <alignment horizontal="center" wrapText="1"/>
    </xf>
    <xf numFmtId="0" fontId="42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43" fontId="0" fillId="35" borderId="0" xfId="0" applyNumberFormat="1" applyFill="1" applyAlignment="1">
      <alignment/>
    </xf>
    <xf numFmtId="0" fontId="41" fillId="35" borderId="0" xfId="0" applyFont="1" applyFill="1" applyAlignment="1">
      <alignment/>
    </xf>
    <xf numFmtId="43" fontId="41" fillId="35" borderId="0" xfId="0" applyNumberFormat="1" applyFont="1" applyFill="1" applyAlignment="1">
      <alignment/>
    </xf>
    <xf numFmtId="0" fontId="46" fillId="34" borderId="12" xfId="0" applyFont="1" applyFill="1" applyBorder="1" applyAlignment="1">
      <alignment vertical="top" wrapText="1"/>
    </xf>
    <xf numFmtId="43" fontId="42" fillId="0" borderId="0" xfId="47" applyFont="1" applyAlignment="1">
      <alignment/>
    </xf>
    <xf numFmtId="0" fontId="41" fillId="0" borderId="14" xfId="0" applyFont="1" applyBorder="1" applyAlignment="1">
      <alignment/>
    </xf>
    <xf numFmtId="0" fontId="48" fillId="35" borderId="14" xfId="0" applyFont="1" applyFill="1" applyBorder="1" applyAlignment="1">
      <alignment/>
    </xf>
    <xf numFmtId="0" fontId="48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43" fontId="48" fillId="0" borderId="14" xfId="47" applyFont="1" applyBorder="1" applyAlignment="1">
      <alignment/>
    </xf>
    <xf numFmtId="43" fontId="50" fillId="0" borderId="14" xfId="47" applyFont="1" applyBorder="1" applyAlignment="1">
      <alignment/>
    </xf>
    <xf numFmtId="0" fontId="51" fillId="34" borderId="0" xfId="0" applyFont="1" applyFill="1" applyAlignment="1">
      <alignment vertical="top" wrapText="1"/>
    </xf>
    <xf numFmtId="43" fontId="48" fillId="36" borderId="14" xfId="47" applyFont="1" applyFill="1" applyBorder="1" applyAlignment="1">
      <alignment/>
    </xf>
    <xf numFmtId="3" fontId="44" fillId="34" borderId="13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3" fontId="42" fillId="0" borderId="14" xfId="0" applyNumberFormat="1" applyFont="1" applyBorder="1" applyAlignment="1">
      <alignment/>
    </xf>
    <xf numFmtId="0" fontId="42" fillId="0" borderId="14" xfId="0" applyFont="1" applyBorder="1" applyAlignment="1">
      <alignment/>
    </xf>
    <xf numFmtId="43" fontId="42" fillId="0" borderId="14" xfId="47" applyFont="1" applyBorder="1" applyAlignment="1">
      <alignment/>
    </xf>
    <xf numFmtId="43" fontId="42" fillId="13" borderId="14" xfId="47" applyFont="1" applyFill="1" applyBorder="1" applyAlignment="1">
      <alignment/>
    </xf>
    <xf numFmtId="0" fontId="44" fillId="34" borderId="13" xfId="0" applyFont="1" applyFill="1" applyBorder="1" applyAlignment="1">
      <alignment horizontal="right" wrapText="1"/>
    </xf>
    <xf numFmtId="0" fontId="42" fillId="34" borderId="13" xfId="0" applyFont="1" applyFill="1" applyBorder="1" applyAlignment="1">
      <alignment wrapText="1"/>
    </xf>
    <xf numFmtId="43" fontId="42" fillId="36" borderId="14" xfId="47" applyFont="1" applyFill="1" applyBorder="1" applyAlignment="1">
      <alignment/>
    </xf>
    <xf numFmtId="3" fontId="43" fillId="34" borderId="13" xfId="0" applyNumberFormat="1" applyFont="1" applyFill="1" applyBorder="1" applyAlignment="1">
      <alignment horizontal="right" wrapText="1"/>
    </xf>
    <xf numFmtId="0" fontId="43" fillId="34" borderId="13" xfId="0" applyFont="1" applyFill="1" applyBorder="1" applyAlignment="1">
      <alignment horizontal="right" wrapText="1"/>
    </xf>
    <xf numFmtId="3" fontId="43" fillId="34" borderId="12" xfId="0" applyNumberFormat="1" applyFont="1" applyFill="1" applyBorder="1" applyAlignment="1">
      <alignment horizontal="right" wrapText="1"/>
    </xf>
    <xf numFmtId="0" fontId="43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right" vertical="top" wrapText="1"/>
    </xf>
    <xf numFmtId="0" fontId="43" fillId="33" borderId="11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3" fillId="34" borderId="0" xfId="0" applyFont="1" applyFill="1" applyAlignment="1">
      <alignment horizontal="center" vertical="top" wrapText="1"/>
    </xf>
    <xf numFmtId="0" fontId="43" fillId="33" borderId="13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right" wrapText="1"/>
    </xf>
    <xf numFmtId="0" fontId="44" fillId="34" borderId="13" xfId="0" applyFont="1" applyFill="1" applyBorder="1" applyAlignment="1">
      <alignment vertical="top" wrapText="1"/>
    </xf>
    <xf numFmtId="3" fontId="44" fillId="34" borderId="13" xfId="0" applyNumberFormat="1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3" fontId="44" fillId="34" borderId="15" xfId="0" applyNumberFormat="1" applyFont="1" applyFill="1" applyBorder="1" applyAlignment="1">
      <alignment horizontal="right" vertical="top" wrapText="1"/>
    </xf>
    <xf numFmtId="0" fontId="42" fillId="0" borderId="0" xfId="0" applyFont="1" applyBorder="1" applyAlignment="1">
      <alignment/>
    </xf>
    <xf numFmtId="3" fontId="43" fillId="34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bs.spf.tabasco.local:8000/OA_MEDIA/logoGETAB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ebs.spf.tabasco.local:8000/OA_MEDIA/logoGETA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866775</xdr:colOff>
      <xdr:row>2</xdr:row>
      <xdr:rowOff>304800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81725" y="0"/>
          <a:ext cx="590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28575</xdr:rowOff>
    </xdr:from>
    <xdr:to>
      <xdr:col>2</xdr:col>
      <xdr:colOff>914400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575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47625</xdr:rowOff>
    </xdr:from>
    <xdr:to>
      <xdr:col>2</xdr:col>
      <xdr:colOff>876300</xdr:colOff>
      <xdr:row>2</xdr:row>
      <xdr:rowOff>285750</xdr:rowOff>
    </xdr:to>
    <xdr:pic>
      <xdr:nvPicPr>
        <xdr:cNvPr id="1" name="Picture 1" descr="An Imag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71875" y="36195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53">
      <selection activeCell="E63" sqref="E63"/>
    </sheetView>
  </sheetViews>
  <sheetFormatPr defaultColWidth="11.421875" defaultRowHeight="15"/>
  <cols>
    <col min="1" max="1" width="73.00390625" style="1" customWidth="1"/>
    <col min="2" max="2" width="15.57421875" style="1" customWidth="1"/>
    <col min="3" max="3" width="14.28125" style="1" customWidth="1"/>
    <col min="4" max="4" width="11.7109375" style="1" bestFit="1" customWidth="1"/>
    <col min="5" max="16384" width="11.421875" style="1" customWidth="1"/>
  </cols>
  <sheetData>
    <row r="1" spans="1:5" ht="25.5" customHeight="1">
      <c r="A1" s="57" t="s">
        <v>0</v>
      </c>
      <c r="B1" s="57"/>
      <c r="C1" s="57"/>
      <c r="D1" s="53"/>
      <c r="E1" s="54"/>
    </row>
    <row r="2" spans="1:5" ht="25.5" customHeight="1">
      <c r="A2" s="57" t="s">
        <v>1</v>
      </c>
      <c r="B2" s="57"/>
      <c r="C2" s="57"/>
      <c r="D2" s="53"/>
      <c r="E2" s="54"/>
    </row>
    <row r="3" spans="1:5" ht="25.5" customHeight="1">
      <c r="A3" s="57" t="s">
        <v>2</v>
      </c>
      <c r="B3" s="57"/>
      <c r="C3" s="57"/>
      <c r="D3" s="53"/>
      <c r="E3" s="54"/>
    </row>
    <row r="5" spans="1:3" ht="9" customHeight="1">
      <c r="A5" s="55" t="s">
        <v>3</v>
      </c>
      <c r="B5" s="2"/>
      <c r="C5" s="3"/>
    </row>
    <row r="6" spans="1:3" ht="10.5" customHeight="1">
      <c r="A6" s="56"/>
      <c r="B6" s="4">
        <v>2022</v>
      </c>
      <c r="C6" s="4">
        <v>2021</v>
      </c>
    </row>
    <row r="7" spans="1:3" ht="9" customHeight="1">
      <c r="A7" s="5"/>
      <c r="B7" s="5"/>
      <c r="C7" s="5"/>
    </row>
    <row r="8" spans="1:3" ht="12.75">
      <c r="A8" s="6" t="s">
        <v>4</v>
      </c>
      <c r="B8" s="7"/>
      <c r="C8" s="7"/>
    </row>
    <row r="9" spans="1:3" ht="9" customHeight="1">
      <c r="A9" s="7"/>
      <c r="B9" s="7"/>
      <c r="C9" s="7"/>
    </row>
    <row r="10" spans="1:3" ht="12.75" customHeight="1">
      <c r="A10" s="6" t="s">
        <v>5</v>
      </c>
      <c r="B10" s="8">
        <v>60824250379</v>
      </c>
      <c r="C10" s="8">
        <v>57342821534</v>
      </c>
    </row>
    <row r="11" spans="1:3" ht="12.75" customHeight="1">
      <c r="A11" s="9" t="s">
        <v>6</v>
      </c>
      <c r="B11" s="10">
        <v>2547903675</v>
      </c>
      <c r="C11" s="10">
        <v>2262498240</v>
      </c>
    </row>
    <row r="12" spans="1:3" ht="12.75" customHeight="1">
      <c r="A12" s="9" t="s">
        <v>7</v>
      </c>
      <c r="B12" s="11">
        <v>0</v>
      </c>
      <c r="C12" s="11">
        <v>0</v>
      </c>
    </row>
    <row r="13" spans="1:3" ht="12.75" customHeight="1">
      <c r="A13" s="9" t="s">
        <v>8</v>
      </c>
      <c r="B13" s="11">
        <v>0</v>
      </c>
      <c r="C13" s="11">
        <v>0</v>
      </c>
    </row>
    <row r="14" spans="1:3" ht="12.75" customHeight="1">
      <c r="A14" s="9" t="s">
        <v>9</v>
      </c>
      <c r="B14" s="10">
        <v>1008636813</v>
      </c>
      <c r="C14" s="10">
        <v>1169675011</v>
      </c>
    </row>
    <row r="15" spans="1:3" ht="12.75" customHeight="1">
      <c r="A15" s="9" t="s">
        <v>10</v>
      </c>
      <c r="B15" s="10">
        <v>189613283</v>
      </c>
      <c r="C15" s="10">
        <v>152974716</v>
      </c>
    </row>
    <row r="16" spans="1:3" ht="12.75" customHeight="1">
      <c r="A16" s="9" t="s">
        <v>11</v>
      </c>
      <c r="B16" s="10">
        <v>372159938</v>
      </c>
      <c r="C16" s="10">
        <v>374576611</v>
      </c>
    </row>
    <row r="17" spans="1:3" ht="12.75" customHeight="1">
      <c r="A17" s="9" t="s">
        <v>12</v>
      </c>
      <c r="B17" s="10">
        <v>409406847</v>
      </c>
      <c r="C17" s="11">
        <v>0</v>
      </c>
    </row>
    <row r="18" spans="1:3" ht="30.75" customHeight="1">
      <c r="A18" s="9" t="s">
        <v>13</v>
      </c>
      <c r="B18" s="10">
        <v>56282836515</v>
      </c>
      <c r="C18" s="10">
        <v>53382015327</v>
      </c>
    </row>
    <row r="19" spans="1:3" ht="19.5" customHeight="1">
      <c r="A19" s="9" t="s">
        <v>14</v>
      </c>
      <c r="B19" s="10">
        <v>13693308</v>
      </c>
      <c r="C19" s="10">
        <v>1081629</v>
      </c>
    </row>
    <row r="20" spans="1:3" ht="12.75" customHeight="1">
      <c r="A20" s="9" t="s">
        <v>15</v>
      </c>
      <c r="B20" s="11">
        <v>0</v>
      </c>
      <c r="C20" s="11">
        <v>0</v>
      </c>
    </row>
    <row r="21" spans="1:3" ht="12.75" customHeight="1">
      <c r="A21" s="7"/>
      <c r="B21" s="7"/>
      <c r="C21" s="7"/>
    </row>
    <row r="22" spans="1:3" ht="12.75" customHeight="1">
      <c r="A22" s="6" t="s">
        <v>16</v>
      </c>
      <c r="B22" s="8">
        <v>59467613572</v>
      </c>
      <c r="C22" s="8">
        <v>57897778216</v>
      </c>
    </row>
    <row r="23" spans="1:3" ht="12.75" customHeight="1">
      <c r="A23" s="9" t="s">
        <v>17</v>
      </c>
      <c r="B23" s="10">
        <v>21381041676</v>
      </c>
      <c r="C23" s="10">
        <v>20222028379</v>
      </c>
    </row>
    <row r="24" spans="1:3" ht="12.75" customHeight="1">
      <c r="A24" s="9" t="s">
        <v>18</v>
      </c>
      <c r="B24" s="10">
        <v>1208873833</v>
      </c>
      <c r="C24" s="10">
        <v>1242178255</v>
      </c>
    </row>
    <row r="25" spans="1:3" ht="12.75" customHeight="1">
      <c r="A25" s="9" t="s">
        <v>19</v>
      </c>
      <c r="B25" s="10">
        <v>1602151281</v>
      </c>
      <c r="C25" s="10">
        <v>1640885678</v>
      </c>
    </row>
    <row r="26" spans="1:3" ht="12.75" customHeight="1">
      <c r="A26" s="9" t="s">
        <v>20</v>
      </c>
      <c r="B26" s="10">
        <v>3589571670</v>
      </c>
      <c r="C26" s="10">
        <v>3331241422</v>
      </c>
    </row>
    <row r="27" spans="1:3" ht="12.75" customHeight="1">
      <c r="A27" s="9" t="s">
        <v>21</v>
      </c>
      <c r="B27" s="10">
        <v>17194163557</v>
      </c>
      <c r="C27" s="10">
        <v>16281779917</v>
      </c>
    </row>
    <row r="28" spans="1:3" ht="12.75" customHeight="1">
      <c r="A28" s="9" t="s">
        <v>22</v>
      </c>
      <c r="B28" s="10">
        <v>944617161</v>
      </c>
      <c r="C28" s="10">
        <v>860056949</v>
      </c>
    </row>
    <row r="29" spans="1:3" ht="12.75" customHeight="1">
      <c r="A29" s="9" t="s">
        <v>23</v>
      </c>
      <c r="B29" s="10">
        <v>67784375</v>
      </c>
      <c r="C29" s="10">
        <v>47950490</v>
      </c>
    </row>
    <row r="30" spans="1:3" ht="12.75" customHeight="1">
      <c r="A30" s="9" t="s">
        <v>24</v>
      </c>
      <c r="B30" s="10">
        <v>516100000</v>
      </c>
      <c r="C30" s="10">
        <v>635000000</v>
      </c>
    </row>
    <row r="31" spans="1:3" ht="12.75" customHeight="1">
      <c r="A31" s="9" t="s">
        <v>25</v>
      </c>
      <c r="B31" s="10">
        <v>187093195</v>
      </c>
      <c r="C31" s="10">
        <v>97671952</v>
      </c>
    </row>
    <row r="32" spans="1:3" ht="12.75" customHeight="1">
      <c r="A32" s="9" t="s">
        <v>26</v>
      </c>
      <c r="B32" s="11">
        <v>0</v>
      </c>
      <c r="C32" s="11">
        <v>0</v>
      </c>
    </row>
    <row r="33" spans="1:3" ht="12.75" customHeight="1">
      <c r="A33" s="9" t="s">
        <v>27</v>
      </c>
      <c r="B33" s="10">
        <v>40541796</v>
      </c>
      <c r="C33" s="10">
        <v>10000000</v>
      </c>
    </row>
    <row r="34" spans="1:3" ht="12.75" customHeight="1">
      <c r="A34" s="9" t="s">
        <v>28</v>
      </c>
      <c r="B34" s="11">
        <v>0</v>
      </c>
      <c r="C34" s="10">
        <v>100000</v>
      </c>
    </row>
    <row r="35" spans="1:3" ht="12.75" customHeight="1">
      <c r="A35" s="9" t="s">
        <v>29</v>
      </c>
      <c r="B35" s="10">
        <v>6837710188</v>
      </c>
      <c r="C35" s="10">
        <v>6260459417</v>
      </c>
    </row>
    <row r="36" spans="1:3" ht="12.75" customHeight="1">
      <c r="A36" s="9" t="s">
        <v>30</v>
      </c>
      <c r="B36" s="10">
        <v>3827716949</v>
      </c>
      <c r="C36" s="10">
        <v>44708127</v>
      </c>
    </row>
    <row r="37" spans="1:3" ht="12.75" customHeight="1">
      <c r="A37" s="9" t="s">
        <v>31</v>
      </c>
      <c r="B37" s="10">
        <v>1379285117</v>
      </c>
      <c r="C37" s="10">
        <v>4562917065</v>
      </c>
    </row>
    <row r="38" spans="1:3" ht="12.75" customHeight="1">
      <c r="A38" s="9" t="s">
        <v>32</v>
      </c>
      <c r="B38" s="10">
        <v>690962774</v>
      </c>
      <c r="C38" s="10">
        <v>2660800565</v>
      </c>
    </row>
    <row r="39" spans="1:3" ht="12.75" customHeight="1">
      <c r="A39" s="7"/>
      <c r="B39" s="7"/>
      <c r="C39" s="7"/>
    </row>
    <row r="40" spans="1:3" ht="12.75" customHeight="1">
      <c r="A40" s="12" t="s">
        <v>33</v>
      </c>
      <c r="B40" s="10">
        <v>1356636806</v>
      </c>
      <c r="C40" s="10">
        <v>-554956682</v>
      </c>
    </row>
    <row r="41" spans="1:3" ht="12.75" customHeight="1">
      <c r="A41" s="7"/>
      <c r="B41" s="7"/>
      <c r="C41" s="7"/>
    </row>
    <row r="42" spans="1:3" ht="12.75" customHeight="1">
      <c r="A42" s="6" t="s">
        <v>34</v>
      </c>
      <c r="B42" s="7"/>
      <c r="C42" s="7"/>
    </row>
    <row r="43" spans="1:3" ht="12.75" customHeight="1">
      <c r="A43" s="7"/>
      <c r="B43" s="7"/>
      <c r="C43" s="7"/>
    </row>
    <row r="44" spans="1:3" ht="12.75" customHeight="1">
      <c r="A44" s="6" t="s">
        <v>5</v>
      </c>
      <c r="B44" s="8">
        <v>16342914761</v>
      </c>
      <c r="C44" s="8">
        <v>1372037285</v>
      </c>
    </row>
    <row r="45" spans="1:3" ht="12.75" customHeight="1">
      <c r="A45" s="9" t="s">
        <v>35</v>
      </c>
      <c r="B45" s="11">
        <v>0</v>
      </c>
      <c r="C45" s="10">
        <v>1087351862</v>
      </c>
    </row>
    <row r="46" spans="1:3" ht="12.75" customHeight="1">
      <c r="A46" s="9" t="s">
        <v>36</v>
      </c>
      <c r="B46" s="11">
        <v>0</v>
      </c>
      <c r="C46" s="11">
        <v>0</v>
      </c>
    </row>
    <row r="47" spans="1:3" ht="12.75" customHeight="1">
      <c r="A47" s="9" t="s">
        <v>37</v>
      </c>
      <c r="B47" s="10">
        <v>16342914761</v>
      </c>
      <c r="C47" s="10">
        <v>284685423</v>
      </c>
    </row>
    <row r="48" spans="1:3" ht="12.75" customHeight="1">
      <c r="A48" s="7"/>
      <c r="B48" s="7"/>
      <c r="C48" s="7"/>
    </row>
    <row r="49" spans="1:3" ht="12.75" customHeight="1">
      <c r="A49" s="6" t="s">
        <v>16</v>
      </c>
      <c r="B49" s="8">
        <v>20263041156</v>
      </c>
      <c r="C49" s="8">
        <v>181531788</v>
      </c>
    </row>
    <row r="50" spans="1:3" ht="12.75" customHeight="1">
      <c r="A50" s="9" t="s">
        <v>35</v>
      </c>
      <c r="B50" s="10">
        <v>1220625991</v>
      </c>
      <c r="C50" s="11">
        <v>0</v>
      </c>
    </row>
    <row r="51" spans="1:3" ht="12.75" customHeight="1">
      <c r="A51" s="9" t="s">
        <v>36</v>
      </c>
      <c r="B51" s="10">
        <v>132327089</v>
      </c>
      <c r="C51" s="10">
        <v>181095168</v>
      </c>
    </row>
    <row r="52" spans="1:3" ht="12.75" customHeight="1">
      <c r="A52" s="9" t="s">
        <v>38</v>
      </c>
      <c r="B52" s="10">
        <v>18910088077</v>
      </c>
      <c r="C52" s="10">
        <v>436621</v>
      </c>
    </row>
    <row r="53" spans="1:3" ht="12.75" customHeight="1">
      <c r="A53" s="7"/>
      <c r="B53" s="7"/>
      <c r="C53" s="7"/>
    </row>
    <row r="54" spans="1:3" ht="12.75" customHeight="1">
      <c r="A54" s="12" t="s">
        <v>39</v>
      </c>
      <c r="B54" s="10">
        <v>-3920126395</v>
      </c>
      <c r="C54" s="10">
        <v>1190505496</v>
      </c>
    </row>
    <row r="55" spans="1:3" ht="12.75" customHeight="1">
      <c r="A55" s="7"/>
      <c r="B55" s="7"/>
      <c r="C55" s="7"/>
    </row>
    <row r="56" spans="1:3" ht="12.75" customHeight="1">
      <c r="A56" s="6" t="s">
        <v>40</v>
      </c>
      <c r="B56" s="7"/>
      <c r="C56" s="7"/>
    </row>
    <row r="57" spans="1:3" ht="12.75" customHeight="1">
      <c r="A57" s="7"/>
      <c r="B57" s="7"/>
      <c r="C57" s="7"/>
    </row>
    <row r="58" spans="1:3" ht="12.75" customHeight="1">
      <c r="A58" s="6" t="s">
        <v>5</v>
      </c>
      <c r="B58" s="8">
        <v>492868127</v>
      </c>
      <c r="C58" s="8">
        <v>680974429</v>
      </c>
    </row>
    <row r="59" spans="1:3" ht="12.75" customHeight="1">
      <c r="A59" s="9" t="s">
        <v>41</v>
      </c>
      <c r="B59" s="11">
        <v>3</v>
      </c>
      <c r="C59" s="10">
        <v>13863794</v>
      </c>
    </row>
    <row r="60" spans="1:3" ht="12.75" customHeight="1">
      <c r="A60" s="9" t="s">
        <v>42</v>
      </c>
      <c r="B60" s="11">
        <v>3</v>
      </c>
      <c r="C60" s="10">
        <v>13863794</v>
      </c>
    </row>
    <row r="61" spans="1:3" ht="12.75" customHeight="1">
      <c r="A61" s="9" t="s">
        <v>43</v>
      </c>
      <c r="B61" s="11">
        <v>0</v>
      </c>
      <c r="C61" s="11">
        <v>0</v>
      </c>
    </row>
    <row r="62" spans="1:3" ht="12.75" customHeight="1">
      <c r="A62" s="9" t="s">
        <v>44</v>
      </c>
      <c r="B62" s="10">
        <v>492868124</v>
      </c>
      <c r="C62" s="10">
        <v>667110634</v>
      </c>
    </row>
    <row r="63" spans="1:3" ht="12.75" customHeight="1">
      <c r="A63" s="7"/>
      <c r="B63" s="7"/>
      <c r="C63" s="7"/>
    </row>
    <row r="64" spans="1:3" ht="12.75" customHeight="1">
      <c r="A64" s="6" t="s">
        <v>16</v>
      </c>
      <c r="B64" s="8">
        <v>801185413</v>
      </c>
      <c r="C64" s="8">
        <v>2889424221</v>
      </c>
    </row>
    <row r="65" spans="1:3" ht="12.75" customHeight="1">
      <c r="A65" s="9" t="s">
        <v>45</v>
      </c>
      <c r="B65" s="10">
        <v>255329939</v>
      </c>
      <c r="C65" s="10">
        <v>255329938</v>
      </c>
    </row>
    <row r="66" spans="1:3" ht="12.75" customHeight="1">
      <c r="A66" s="9" t="s">
        <v>42</v>
      </c>
      <c r="B66" s="10">
        <v>255329939</v>
      </c>
      <c r="C66" s="10">
        <v>255329938</v>
      </c>
    </row>
    <row r="67" spans="1:3" ht="12.75" customHeight="1">
      <c r="A67" s="9" t="s">
        <v>43</v>
      </c>
      <c r="B67" s="11">
        <v>0</v>
      </c>
      <c r="C67" s="11">
        <v>0</v>
      </c>
    </row>
    <row r="68" spans="1:3" ht="12.75" customHeight="1">
      <c r="A68" s="9" t="s">
        <v>46</v>
      </c>
      <c r="B68" s="10">
        <v>545855475</v>
      </c>
      <c r="C68" s="10">
        <v>2634094283</v>
      </c>
    </row>
    <row r="69" spans="1:3" ht="12.75" customHeight="1">
      <c r="A69" s="7"/>
      <c r="B69" s="7"/>
      <c r="C69" s="7"/>
    </row>
    <row r="70" spans="1:3" ht="12.75" customHeight="1">
      <c r="A70" s="12" t="s">
        <v>47</v>
      </c>
      <c r="B70" s="10">
        <v>-308317287</v>
      </c>
      <c r="C70" s="10">
        <v>-2208449792</v>
      </c>
    </row>
    <row r="71" spans="1:3" ht="12.75" customHeight="1">
      <c r="A71" s="7"/>
      <c r="B71" s="7"/>
      <c r="C71" s="7"/>
    </row>
    <row r="72" spans="1:3" ht="12.75" customHeight="1">
      <c r="A72" s="13" t="s">
        <v>48</v>
      </c>
      <c r="B72" s="8">
        <v>-2871806876</v>
      </c>
      <c r="C72" s="8">
        <v>-1572900978</v>
      </c>
    </row>
    <row r="73" spans="1:3" ht="12.75" customHeight="1">
      <c r="A73" s="7"/>
      <c r="B73" s="7"/>
      <c r="C73" s="7"/>
    </row>
    <row r="74" spans="1:3" ht="12.75" customHeight="1">
      <c r="A74" s="13" t="s">
        <v>49</v>
      </c>
      <c r="B74" s="8">
        <v>3216696450</v>
      </c>
      <c r="C74" s="8">
        <v>4789597428</v>
      </c>
    </row>
    <row r="75" spans="1:3" ht="12.75" customHeight="1">
      <c r="A75" s="13" t="s">
        <v>50</v>
      </c>
      <c r="B75" s="8">
        <v>3210564407</v>
      </c>
      <c r="C75" s="8">
        <v>3216696450</v>
      </c>
    </row>
    <row r="76" spans="1:3" ht="12.75" customHeight="1">
      <c r="A76" s="14"/>
      <c r="B76" s="14"/>
      <c r="C76" s="14"/>
    </row>
    <row r="77" ht="12.75" customHeight="1">
      <c r="A77" s="15" t="s">
        <v>51</v>
      </c>
    </row>
  </sheetData>
  <sheetProtection/>
  <mergeCells count="6">
    <mergeCell ref="D1:D3"/>
    <mergeCell ref="E1:E3"/>
    <mergeCell ref="A5:A6"/>
    <mergeCell ref="A1:C1"/>
    <mergeCell ref="A2:C2"/>
    <mergeCell ref="A3:C3"/>
  </mergeCells>
  <printOptions horizontalCentered="1"/>
  <pageMargins left="0" right="0" top="0.15748031496062992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A16" sqref="A16"/>
    </sheetView>
  </sheetViews>
  <sheetFormatPr defaultColWidth="11.421875" defaultRowHeight="15"/>
  <cols>
    <col min="1" max="1" width="96.8515625" style="1" customWidth="1"/>
    <col min="2" max="2" width="15.57421875" style="1" customWidth="1"/>
    <col min="3" max="3" width="14.28125" style="1" customWidth="1"/>
    <col min="4" max="4" width="12.8515625" style="1" customWidth="1"/>
    <col min="5" max="5" width="15.8515625" style="1" customWidth="1"/>
    <col min="6" max="9" width="11.421875" style="1" customWidth="1"/>
    <col min="10" max="10" width="13.28125" style="1" bestFit="1" customWidth="1"/>
    <col min="11" max="16384" width="11.421875" style="1" customWidth="1"/>
  </cols>
  <sheetData>
    <row r="1" spans="1:5" ht="12.75">
      <c r="A1" s="57" t="s">
        <v>0</v>
      </c>
      <c r="B1" s="57"/>
      <c r="C1" s="57"/>
      <c r="D1" s="53"/>
      <c r="E1" s="54"/>
    </row>
    <row r="2" spans="1:5" ht="12.75">
      <c r="A2" s="57" t="s">
        <v>1</v>
      </c>
      <c r="B2" s="57"/>
      <c r="C2" s="57"/>
      <c r="D2" s="53"/>
      <c r="E2" s="54"/>
    </row>
    <row r="3" spans="1:5" ht="12.75">
      <c r="A3" s="57" t="s">
        <v>2</v>
      </c>
      <c r="B3" s="57"/>
      <c r="C3" s="57"/>
      <c r="D3" s="53"/>
      <c r="E3" s="54"/>
    </row>
    <row r="4" ht="12.75"/>
    <row r="5" spans="1:3" ht="9" customHeight="1">
      <c r="A5" s="62" t="s">
        <v>3</v>
      </c>
      <c r="B5" s="62">
        <v>2022</v>
      </c>
      <c r="C5" s="62">
        <v>2021</v>
      </c>
    </row>
    <row r="6" spans="1:3" ht="10.5" customHeight="1">
      <c r="A6" s="63"/>
      <c r="B6" s="63"/>
      <c r="C6" s="63"/>
    </row>
    <row r="7" spans="1:3" ht="12.75">
      <c r="A7" s="6" t="s">
        <v>4</v>
      </c>
      <c r="B7" s="7"/>
      <c r="C7" s="7"/>
    </row>
    <row r="8" spans="1:3" ht="12.75" customHeight="1">
      <c r="A8" s="6" t="s">
        <v>5</v>
      </c>
      <c r="B8" s="8">
        <v>60824250379</v>
      </c>
      <c r="C8" s="8">
        <v>57342821534</v>
      </c>
    </row>
    <row r="9" spans="1:3" ht="12.75" customHeight="1">
      <c r="A9" s="9" t="s">
        <v>6</v>
      </c>
      <c r="B9" s="10">
        <v>2547903675</v>
      </c>
      <c r="C9" s="10">
        <v>2262498240</v>
      </c>
    </row>
    <row r="10" spans="1:3" ht="12.75" customHeight="1">
      <c r="A10" s="9" t="s">
        <v>7</v>
      </c>
      <c r="B10" s="11">
        <v>0</v>
      </c>
      <c r="C10" s="11">
        <v>0</v>
      </c>
    </row>
    <row r="11" spans="1:3" ht="12.75" customHeight="1">
      <c r="A11" s="9" t="s">
        <v>8</v>
      </c>
      <c r="B11" s="11">
        <v>0</v>
      </c>
      <c r="C11" s="11">
        <v>0</v>
      </c>
    </row>
    <row r="12" spans="1:3" ht="12.75" customHeight="1">
      <c r="A12" s="9" t="s">
        <v>9</v>
      </c>
      <c r="B12" s="10">
        <v>1008636813</v>
      </c>
      <c r="C12" s="10">
        <v>1169675011</v>
      </c>
    </row>
    <row r="13" spans="1:3" ht="12.75" customHeight="1">
      <c r="A13" s="9" t="s">
        <v>10</v>
      </c>
      <c r="B13" s="10">
        <v>189613283</v>
      </c>
      <c r="C13" s="10">
        <v>152974716</v>
      </c>
    </row>
    <row r="14" spans="1:3" ht="12.75" customHeight="1">
      <c r="A14" s="9" t="s">
        <v>11</v>
      </c>
      <c r="B14" s="10">
        <v>372159938</v>
      </c>
      <c r="C14" s="10">
        <v>374576611</v>
      </c>
    </row>
    <row r="15" spans="1:3" ht="12.75" customHeight="1">
      <c r="A15" s="9" t="s">
        <v>12</v>
      </c>
      <c r="B15" s="10">
        <v>409406847</v>
      </c>
      <c r="C15" s="11">
        <v>0</v>
      </c>
    </row>
    <row r="16" spans="1:3" ht="25.5" customHeight="1">
      <c r="A16" s="9" t="s">
        <v>13</v>
      </c>
      <c r="B16" s="10">
        <v>56282836515</v>
      </c>
      <c r="C16" s="10">
        <v>53382015327</v>
      </c>
    </row>
    <row r="17" spans="1:3" ht="12.75">
      <c r="A17" s="9" t="s">
        <v>14</v>
      </c>
      <c r="B17" s="10">
        <v>13693308</v>
      </c>
      <c r="C17" s="10">
        <v>1081629</v>
      </c>
    </row>
    <row r="18" spans="1:3" ht="12.75" customHeight="1">
      <c r="A18" s="9" t="s">
        <v>15</v>
      </c>
      <c r="B18" s="11">
        <v>0</v>
      </c>
      <c r="C18" s="11">
        <v>0</v>
      </c>
    </row>
    <row r="19" spans="1:3" ht="12.75" customHeight="1">
      <c r="A19" s="6" t="s">
        <v>16</v>
      </c>
      <c r="B19" s="8">
        <v>59467613572</v>
      </c>
      <c r="C19" s="8">
        <v>57897778216</v>
      </c>
    </row>
    <row r="20" spans="1:3" ht="12.75" customHeight="1">
      <c r="A20" s="9" t="s">
        <v>17</v>
      </c>
      <c r="B20" s="10">
        <v>21381041676</v>
      </c>
      <c r="C20" s="10">
        <v>20222028379</v>
      </c>
    </row>
    <row r="21" spans="1:3" ht="12.75" customHeight="1">
      <c r="A21" s="9" t="s">
        <v>18</v>
      </c>
      <c r="B21" s="10">
        <v>1208873833</v>
      </c>
      <c r="C21" s="10">
        <v>1242178255</v>
      </c>
    </row>
    <row r="22" spans="1:3" ht="12.75" customHeight="1">
      <c r="A22" s="9" t="s">
        <v>19</v>
      </c>
      <c r="B22" s="10">
        <v>1602151281</v>
      </c>
      <c r="C22" s="10">
        <v>1640885678</v>
      </c>
    </row>
    <row r="23" spans="1:3" ht="12.75" customHeight="1">
      <c r="A23" s="9" t="s">
        <v>20</v>
      </c>
      <c r="B23" s="10">
        <v>3589571670</v>
      </c>
      <c r="C23" s="10">
        <v>3331241422</v>
      </c>
    </row>
    <row r="24" spans="1:3" ht="12.75" customHeight="1">
      <c r="A24" s="9" t="s">
        <v>21</v>
      </c>
      <c r="B24" s="10">
        <v>17194163557</v>
      </c>
      <c r="C24" s="10">
        <v>16281779917</v>
      </c>
    </row>
    <row r="25" spans="1:3" ht="12.75" customHeight="1">
      <c r="A25" s="9" t="s">
        <v>22</v>
      </c>
      <c r="B25" s="10">
        <v>944617161</v>
      </c>
      <c r="C25" s="10">
        <v>860056949</v>
      </c>
    </row>
    <row r="26" spans="1:3" ht="12.75" customHeight="1">
      <c r="A26" s="9" t="s">
        <v>23</v>
      </c>
      <c r="B26" s="10">
        <v>67784375</v>
      </c>
      <c r="C26" s="10">
        <v>47950490</v>
      </c>
    </row>
    <row r="27" spans="1:3" ht="12.75" customHeight="1">
      <c r="A27" s="9" t="s">
        <v>24</v>
      </c>
      <c r="B27" s="10">
        <v>516100000</v>
      </c>
      <c r="C27" s="10">
        <v>635000000</v>
      </c>
    </row>
    <row r="28" spans="1:3" ht="12.75" customHeight="1">
      <c r="A28" s="9" t="s">
        <v>25</v>
      </c>
      <c r="B28" s="10">
        <v>187093195</v>
      </c>
      <c r="C28" s="10">
        <v>97671952</v>
      </c>
    </row>
    <row r="29" spans="1:3" ht="12.75" customHeight="1">
      <c r="A29" s="9" t="s">
        <v>26</v>
      </c>
      <c r="B29" s="11">
        <v>0</v>
      </c>
      <c r="C29" s="11">
        <v>0</v>
      </c>
    </row>
    <row r="30" spans="1:3" ht="12.75" customHeight="1">
      <c r="A30" s="9" t="s">
        <v>27</v>
      </c>
      <c r="B30" s="10">
        <v>40541796</v>
      </c>
      <c r="C30" s="10">
        <v>10000000</v>
      </c>
    </row>
    <row r="31" spans="1:3" ht="12.75" customHeight="1">
      <c r="A31" s="9" t="s">
        <v>28</v>
      </c>
      <c r="B31" s="11">
        <v>0</v>
      </c>
      <c r="C31" s="10">
        <v>100000</v>
      </c>
    </row>
    <row r="32" spans="1:3" ht="12.75" customHeight="1">
      <c r="A32" s="9" t="s">
        <v>29</v>
      </c>
      <c r="B32" s="10">
        <v>6837710188</v>
      </c>
      <c r="C32" s="10">
        <v>6260459417</v>
      </c>
    </row>
    <row r="33" spans="1:3" ht="12.75" customHeight="1">
      <c r="A33" s="9" t="s">
        <v>30</v>
      </c>
      <c r="B33" s="10">
        <v>3827716949</v>
      </c>
      <c r="C33" s="10">
        <v>44708127</v>
      </c>
    </row>
    <row r="34" spans="1:3" ht="12.75" customHeight="1">
      <c r="A34" s="9" t="s">
        <v>31</v>
      </c>
      <c r="B34" s="10">
        <v>1379285117</v>
      </c>
      <c r="C34" s="10">
        <v>4562917065</v>
      </c>
    </row>
    <row r="35" spans="1:3" ht="12.75" customHeight="1">
      <c r="A35" s="9" t="s">
        <v>32</v>
      </c>
      <c r="B35" s="10">
        <v>690962774</v>
      </c>
      <c r="C35" s="10">
        <v>2660800565</v>
      </c>
    </row>
    <row r="36" spans="1:3" ht="12.75" customHeight="1">
      <c r="A36" s="12" t="s">
        <v>33</v>
      </c>
      <c r="B36" s="10">
        <v>1356636806</v>
      </c>
      <c r="C36" s="10">
        <v>-554956682</v>
      </c>
    </row>
    <row r="37" spans="1:3" ht="12.75" customHeight="1">
      <c r="A37" s="6" t="s">
        <v>34</v>
      </c>
      <c r="B37" s="7"/>
      <c r="C37" s="7"/>
    </row>
    <row r="38" spans="1:3" ht="12.75" customHeight="1">
      <c r="A38" s="6" t="s">
        <v>5</v>
      </c>
      <c r="B38" s="8">
        <f>+B39+B41</f>
        <v>18781999313</v>
      </c>
      <c r="C38" s="8">
        <f>+C39+C41</f>
        <v>1372037285</v>
      </c>
    </row>
    <row r="39" spans="1:3" ht="12.75" customHeight="1">
      <c r="A39" s="9" t="s">
        <v>35</v>
      </c>
      <c r="B39" s="11">
        <v>0</v>
      </c>
      <c r="C39" s="10">
        <v>1087351862</v>
      </c>
    </row>
    <row r="40" spans="1:3" ht="12.75" customHeight="1">
      <c r="A40" s="9" t="s">
        <v>36</v>
      </c>
      <c r="B40" s="11">
        <v>0</v>
      </c>
      <c r="C40" s="11">
        <v>0</v>
      </c>
    </row>
    <row r="41" spans="1:5" ht="12.75" customHeight="1">
      <c r="A41" s="9" t="s">
        <v>37</v>
      </c>
      <c r="B41" s="10">
        <v>18781999313</v>
      </c>
      <c r="C41" s="64">
        <v>284685423</v>
      </c>
      <c r="D41" s="65"/>
      <c r="E41" s="64"/>
    </row>
    <row r="42" spans="1:3" ht="12.75" customHeight="1">
      <c r="A42" s="6" t="s">
        <v>16</v>
      </c>
      <c r="B42" s="8">
        <f>+B43+B44+B45</f>
        <v>19836450874</v>
      </c>
      <c r="C42" s="8">
        <f>+C43+C44+C45</f>
        <v>2001545844</v>
      </c>
    </row>
    <row r="43" spans="1:3" ht="12.75" customHeight="1">
      <c r="A43" s="9" t="s">
        <v>35</v>
      </c>
      <c r="B43" s="10">
        <v>1220625991</v>
      </c>
      <c r="C43" s="11">
        <v>0</v>
      </c>
    </row>
    <row r="44" spans="1:3" ht="12.75" customHeight="1">
      <c r="A44" s="9" t="s">
        <v>36</v>
      </c>
      <c r="B44" s="10">
        <v>132327089</v>
      </c>
      <c r="C44" s="10">
        <v>181095168</v>
      </c>
    </row>
    <row r="45" spans="1:5" ht="12.75" customHeight="1">
      <c r="A45" s="9" t="s">
        <v>38</v>
      </c>
      <c r="B45" s="10">
        <v>18483497794</v>
      </c>
      <c r="C45" s="10">
        <v>1820450676</v>
      </c>
      <c r="E45" s="10"/>
    </row>
    <row r="46" spans="1:5" ht="12.75" customHeight="1">
      <c r="A46" s="12" t="s">
        <v>39</v>
      </c>
      <c r="B46" s="10">
        <f>+B38-B42</f>
        <v>-1054451561</v>
      </c>
      <c r="C46" s="10">
        <f>+C38-C42</f>
        <v>-629508559</v>
      </c>
      <c r="E46" s="10"/>
    </row>
    <row r="47" spans="1:3" ht="12.75" customHeight="1">
      <c r="A47" s="6" t="s">
        <v>40</v>
      </c>
      <c r="B47" s="7"/>
      <c r="C47" s="7"/>
    </row>
    <row r="48" spans="1:3" ht="12.75" customHeight="1">
      <c r="A48" s="6" t="s">
        <v>5</v>
      </c>
      <c r="B48" s="8">
        <f>+B49+B52</f>
        <v>492868127</v>
      </c>
      <c r="C48" s="8">
        <f>+C49+C52</f>
        <v>680974428</v>
      </c>
    </row>
    <row r="49" spans="1:3" ht="12.75" customHeight="1">
      <c r="A49" s="9" t="s">
        <v>41</v>
      </c>
      <c r="B49" s="11">
        <v>3</v>
      </c>
      <c r="C49" s="10">
        <v>13863794</v>
      </c>
    </row>
    <row r="50" spans="1:3" ht="12.75" customHeight="1">
      <c r="A50" s="9" t="s">
        <v>42</v>
      </c>
      <c r="B50" s="11">
        <v>3</v>
      </c>
      <c r="C50" s="10">
        <v>13863794</v>
      </c>
    </row>
    <row r="51" spans="1:3" ht="12.75" customHeight="1">
      <c r="A51" s="9" t="s">
        <v>43</v>
      </c>
      <c r="B51" s="11">
        <v>0</v>
      </c>
      <c r="C51" s="11">
        <v>0</v>
      </c>
    </row>
    <row r="52" spans="1:3" ht="12.75" customHeight="1">
      <c r="A52" s="9" t="s">
        <v>44</v>
      </c>
      <c r="B52" s="10">
        <v>492868124</v>
      </c>
      <c r="C52" s="10">
        <v>667110634</v>
      </c>
    </row>
    <row r="53" spans="1:3" ht="12.75" customHeight="1">
      <c r="A53" s="6" t="s">
        <v>16</v>
      </c>
      <c r="B53" s="8">
        <f>+B54+B57</f>
        <v>801185414</v>
      </c>
      <c r="C53" s="8">
        <f>+C54+C57</f>
        <v>2891523866</v>
      </c>
    </row>
    <row r="54" spans="1:3" ht="12.75" customHeight="1">
      <c r="A54" s="9" t="s">
        <v>45</v>
      </c>
      <c r="B54" s="10">
        <v>255329939</v>
      </c>
      <c r="C54" s="10">
        <v>255329938</v>
      </c>
    </row>
    <row r="55" spans="1:3" ht="12.75" customHeight="1">
      <c r="A55" s="9" t="s">
        <v>42</v>
      </c>
      <c r="B55" s="10">
        <v>255329939</v>
      </c>
      <c r="C55" s="10">
        <v>255329938</v>
      </c>
    </row>
    <row r="56" spans="1:3" ht="12.75" customHeight="1">
      <c r="A56" s="9" t="s">
        <v>43</v>
      </c>
      <c r="B56" s="11">
        <v>0</v>
      </c>
      <c r="C56" s="11">
        <v>0</v>
      </c>
    </row>
    <row r="57" spans="1:3" ht="12.75" customHeight="1">
      <c r="A57" s="9" t="s">
        <v>46</v>
      </c>
      <c r="B57" s="10">
        <v>545855475</v>
      </c>
      <c r="C57" s="10">
        <v>2636193928</v>
      </c>
    </row>
    <row r="58" spans="1:4" ht="12.75" customHeight="1">
      <c r="A58" s="12" t="s">
        <v>47</v>
      </c>
      <c r="B58" s="10">
        <f>+B48-B53</f>
        <v>-308317287</v>
      </c>
      <c r="C58" s="10">
        <f>+C48-C53</f>
        <v>-2210549438</v>
      </c>
      <c r="D58" s="16"/>
    </row>
    <row r="59" spans="1:5" ht="12.75" customHeight="1">
      <c r="A59" s="13" t="s">
        <v>48</v>
      </c>
      <c r="B59" s="8">
        <f>+B58+B46+B36</f>
        <v>-6132042</v>
      </c>
      <c r="C59" s="8">
        <f>+C58+C46+C36</f>
        <v>-3395014679</v>
      </c>
      <c r="E59" s="8"/>
    </row>
    <row r="60" spans="1:3" ht="12.75" customHeight="1">
      <c r="A60" s="13" t="s">
        <v>49</v>
      </c>
      <c r="B60" s="8">
        <f>+C61</f>
        <v>3216696449</v>
      </c>
      <c r="C60" s="8">
        <v>6611711128</v>
      </c>
    </row>
    <row r="61" spans="1:10" ht="12.75" customHeight="1">
      <c r="A61" s="28" t="s">
        <v>50</v>
      </c>
      <c r="B61" s="66">
        <f>+B60+B59</f>
        <v>3210564407</v>
      </c>
      <c r="C61" s="66">
        <f>+C60+C59</f>
        <v>3216696449</v>
      </c>
      <c r="F61" s="16"/>
      <c r="J61" s="16">
        <f>+E61-B61</f>
        <v>-3210564407</v>
      </c>
    </row>
    <row r="62" ht="12.75" customHeight="1">
      <c r="A62" s="15" t="s">
        <v>51</v>
      </c>
    </row>
  </sheetData>
  <sheetProtection/>
  <mergeCells count="8">
    <mergeCell ref="A1:C1"/>
    <mergeCell ref="D1:D3"/>
    <mergeCell ref="E1:E3"/>
    <mergeCell ref="A2:C2"/>
    <mergeCell ref="A3:C3"/>
    <mergeCell ref="A5:A6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M12" sqref="M12"/>
    </sheetView>
  </sheetViews>
  <sheetFormatPr defaultColWidth="11.421875" defaultRowHeight="15"/>
  <cols>
    <col min="1" max="1" width="33.8515625" style="0" customWidth="1"/>
    <col min="2" max="3" width="15.421875" style="0" customWidth="1"/>
    <col min="4" max="6" width="0" style="0" hidden="1" customWidth="1"/>
    <col min="7" max="7" width="1.57421875" style="0" customWidth="1"/>
    <col min="8" max="8" width="0.42578125" style="0" customWidth="1"/>
    <col min="9" max="9" width="19.421875" style="0" customWidth="1"/>
    <col min="10" max="10" width="21.57421875" style="0" customWidth="1"/>
    <col min="11" max="11" width="19.57421875" style="0" customWidth="1"/>
    <col min="12" max="12" width="20.57421875" style="0" customWidth="1"/>
    <col min="13" max="13" width="31.28125" style="0" customWidth="1"/>
    <col min="14" max="14" width="24.28125" style="0" customWidth="1"/>
    <col min="15" max="15" width="17.28125" style="0" customWidth="1"/>
    <col min="16" max="16" width="21.00390625" style="0" customWidth="1"/>
    <col min="17" max="17" width="23.28125" style="0" customWidth="1"/>
    <col min="18" max="18" width="19.8515625" style="0" customWidth="1"/>
  </cols>
  <sheetData>
    <row r="1" spans="13:16" ht="24.75" customHeight="1">
      <c r="M1" s="30" t="s">
        <v>124</v>
      </c>
      <c r="N1" s="31"/>
      <c r="O1" s="32"/>
      <c r="P1" s="32"/>
    </row>
    <row r="2" spans="1:16" ht="30" customHeight="1">
      <c r="A2" s="57" t="s">
        <v>0</v>
      </c>
      <c r="B2" s="57"/>
      <c r="C2" s="57"/>
      <c r="D2" s="57"/>
      <c r="E2" s="57"/>
      <c r="F2" s="57"/>
      <c r="G2" s="1"/>
      <c r="H2" s="1"/>
      <c r="I2" s="1"/>
      <c r="J2" s="1"/>
      <c r="K2" s="1"/>
      <c r="M2" s="33" t="s">
        <v>125</v>
      </c>
      <c r="N2" s="34" t="s">
        <v>126</v>
      </c>
      <c r="O2" s="34" t="s">
        <v>127</v>
      </c>
      <c r="P2" s="35" t="s">
        <v>128</v>
      </c>
    </row>
    <row r="3" spans="1:16" ht="30" customHeight="1">
      <c r="A3" s="57" t="s">
        <v>52</v>
      </c>
      <c r="B3" s="57"/>
      <c r="C3" s="57"/>
      <c r="D3" s="57"/>
      <c r="E3" s="57"/>
      <c r="F3" s="57"/>
      <c r="G3" s="1"/>
      <c r="H3" s="1"/>
      <c r="I3" s="1"/>
      <c r="J3" s="1"/>
      <c r="K3" s="1"/>
      <c r="M3" s="36" t="s">
        <v>129</v>
      </c>
      <c r="N3" s="37">
        <v>0</v>
      </c>
      <c r="O3" s="38">
        <v>-554956682</v>
      </c>
      <c r="P3" s="37"/>
    </row>
    <row r="4" spans="1:16" ht="30" customHeight="1">
      <c r="A4" s="57" t="s">
        <v>53</v>
      </c>
      <c r="B4" s="57"/>
      <c r="C4" s="57"/>
      <c r="D4" s="57"/>
      <c r="E4" s="57"/>
      <c r="F4" s="57"/>
      <c r="G4" s="1"/>
      <c r="H4" s="1"/>
      <c r="I4" s="1"/>
      <c r="J4" s="1"/>
      <c r="K4" s="1"/>
      <c r="M4" s="36" t="s">
        <v>130</v>
      </c>
      <c r="N4" s="37"/>
      <c r="O4" s="38">
        <v>725038603</v>
      </c>
      <c r="P4" s="37"/>
    </row>
    <row r="5" spans="1:16" ht="30" customHeight="1">
      <c r="A5" s="57" t="s">
        <v>54</v>
      </c>
      <c r="B5" s="57"/>
      <c r="C5" s="57"/>
      <c r="D5" s="57"/>
      <c r="E5" s="57"/>
      <c r="F5" s="57"/>
      <c r="G5" s="1"/>
      <c r="H5" s="1"/>
      <c r="I5" s="1" t="s">
        <v>55</v>
      </c>
      <c r="J5" s="1"/>
      <c r="K5" s="1"/>
      <c r="M5" s="39" t="s">
        <v>131</v>
      </c>
      <c r="N5" s="37"/>
      <c r="O5" s="38"/>
      <c r="P5" s="37"/>
    </row>
    <row r="6" spans="1:16" ht="30" customHeight="1">
      <c r="A6" s="55" t="s">
        <v>3</v>
      </c>
      <c r="B6" s="17"/>
      <c r="C6" s="17"/>
      <c r="D6" s="55" t="s">
        <v>3</v>
      </c>
      <c r="E6" s="18"/>
      <c r="F6" s="17"/>
      <c r="G6" s="1"/>
      <c r="H6" s="1"/>
      <c r="I6" s="1"/>
      <c r="J6" s="1"/>
      <c r="K6" s="1"/>
      <c r="M6" s="36" t="s">
        <v>132</v>
      </c>
      <c r="N6" s="37">
        <v>2599543531</v>
      </c>
      <c r="O6" s="37"/>
      <c r="P6" s="37"/>
    </row>
    <row r="7" spans="1:19" ht="30" customHeight="1">
      <c r="A7" s="58"/>
      <c r="B7" s="19">
        <v>2022</v>
      </c>
      <c r="C7" s="19">
        <v>2021</v>
      </c>
      <c r="D7" s="58"/>
      <c r="E7" s="19">
        <v>2022</v>
      </c>
      <c r="F7" s="19">
        <v>2021</v>
      </c>
      <c r="G7" s="1"/>
      <c r="H7" s="20" t="s">
        <v>56</v>
      </c>
      <c r="I7" s="20"/>
      <c r="J7" s="20"/>
      <c r="K7" s="20"/>
      <c r="M7" s="36" t="s">
        <v>133</v>
      </c>
      <c r="N7" s="37">
        <f>+SUM(N3:N6)</f>
        <v>2599543531</v>
      </c>
      <c r="O7" s="37">
        <f>+O4+O3</f>
        <v>170081921</v>
      </c>
      <c r="P7" s="40">
        <f>+N7-O7</f>
        <v>2429461610</v>
      </c>
      <c r="S7" t="s">
        <v>58</v>
      </c>
    </row>
    <row r="8" spans="1:11" ht="15">
      <c r="A8" s="6" t="s">
        <v>57</v>
      </c>
      <c r="B8" s="7"/>
      <c r="C8" s="7"/>
      <c r="D8" s="1"/>
      <c r="E8" s="1"/>
      <c r="F8" s="1"/>
      <c r="G8" s="1"/>
      <c r="H8" s="20"/>
      <c r="I8" s="20"/>
      <c r="J8" s="20" t="s">
        <v>58</v>
      </c>
      <c r="K8" s="20" t="s">
        <v>59</v>
      </c>
    </row>
    <row r="9" spans="1:11" ht="15">
      <c r="A9" s="6" t="s">
        <v>60</v>
      </c>
      <c r="B9" s="7"/>
      <c r="C9" s="7"/>
      <c r="D9" s="1"/>
      <c r="E9" s="1"/>
      <c r="F9" s="1"/>
      <c r="G9" s="1"/>
      <c r="H9" s="20"/>
      <c r="I9" s="20"/>
      <c r="J9" s="20"/>
      <c r="K9" s="20"/>
    </row>
    <row r="10" spans="1:11" ht="15">
      <c r="A10" s="9" t="s">
        <v>61</v>
      </c>
      <c r="B10" s="41">
        <v>3210564407</v>
      </c>
      <c r="C10" s="41">
        <v>3216696450</v>
      </c>
      <c r="D10" s="42"/>
      <c r="E10" s="42"/>
      <c r="F10" s="42"/>
      <c r="G10" s="42"/>
      <c r="H10" s="43">
        <f>+B10-C10</f>
        <v>-6132043</v>
      </c>
      <c r="I10" s="44"/>
      <c r="J10" s="45">
        <v>6132043</v>
      </c>
      <c r="K10" s="45"/>
    </row>
    <row r="11" spans="1:11" ht="25.5">
      <c r="A11" s="9" t="s">
        <v>62</v>
      </c>
      <c r="B11" s="41">
        <v>226996723</v>
      </c>
      <c r="C11" s="41">
        <v>683319566</v>
      </c>
      <c r="D11" s="42"/>
      <c r="E11" s="42"/>
      <c r="F11" s="42"/>
      <c r="G11" s="42"/>
      <c r="H11" s="43">
        <f aca="true" t="shared" si="0" ref="H11:H33">+B11-C11</f>
        <v>-456322843</v>
      </c>
      <c r="I11" s="44"/>
      <c r="J11" s="45">
        <v>456322843</v>
      </c>
      <c r="K11" s="45"/>
    </row>
    <row r="12" spans="1:11" ht="25.5">
      <c r="A12" s="9" t="s">
        <v>63</v>
      </c>
      <c r="B12" s="41">
        <v>21983153</v>
      </c>
      <c r="C12" s="41">
        <v>18969264</v>
      </c>
      <c r="D12" s="42"/>
      <c r="E12" s="42"/>
      <c r="F12" s="42"/>
      <c r="G12" s="42"/>
      <c r="H12" s="43">
        <f t="shared" si="0"/>
        <v>3013889</v>
      </c>
      <c r="I12" s="44"/>
      <c r="J12" s="45"/>
      <c r="K12" s="45">
        <v>3013889</v>
      </c>
    </row>
    <row r="13" spans="1:11" ht="15">
      <c r="A13" s="9" t="s">
        <v>64</v>
      </c>
      <c r="B13" s="41">
        <v>197876</v>
      </c>
      <c r="C13" s="41">
        <v>92933</v>
      </c>
      <c r="D13" s="42"/>
      <c r="E13" s="42"/>
      <c r="F13" s="42"/>
      <c r="G13" s="42"/>
      <c r="H13" s="43">
        <f t="shared" si="0"/>
        <v>104943</v>
      </c>
      <c r="I13" s="44"/>
      <c r="J13" s="45"/>
      <c r="K13" s="46">
        <v>104943</v>
      </c>
    </row>
    <row r="14" spans="1:14" ht="15">
      <c r="A14" s="9" t="s">
        <v>65</v>
      </c>
      <c r="B14" s="41">
        <v>1019687338</v>
      </c>
      <c r="C14" s="41">
        <v>734416194</v>
      </c>
      <c r="D14" s="42"/>
      <c r="E14" s="42"/>
      <c r="F14" s="42"/>
      <c r="G14" s="42"/>
      <c r="H14" s="43">
        <f t="shared" si="0"/>
        <v>285271144</v>
      </c>
      <c r="I14" s="44"/>
      <c r="J14" s="45"/>
      <c r="K14" s="46">
        <v>285271144</v>
      </c>
      <c r="M14" s="21"/>
      <c r="N14" s="21"/>
    </row>
    <row r="15" spans="1:11" ht="25.5">
      <c r="A15" s="9" t="s">
        <v>66</v>
      </c>
      <c r="B15" s="59">
        <v>0</v>
      </c>
      <c r="C15" s="59">
        <v>0</v>
      </c>
      <c r="D15" s="42"/>
      <c r="E15" s="42"/>
      <c r="F15" s="42"/>
      <c r="G15" s="42"/>
      <c r="H15" s="43">
        <f t="shared" si="0"/>
        <v>0</v>
      </c>
      <c r="I15" s="44"/>
      <c r="J15" s="45"/>
      <c r="K15" s="45"/>
    </row>
    <row r="16" spans="1:11" ht="15">
      <c r="A16" s="9" t="s">
        <v>67</v>
      </c>
      <c r="B16" s="59"/>
      <c r="C16" s="59"/>
      <c r="D16" s="42"/>
      <c r="E16" s="42"/>
      <c r="F16" s="42"/>
      <c r="G16" s="42"/>
      <c r="H16" s="43">
        <f t="shared" si="0"/>
        <v>0</v>
      </c>
      <c r="I16" s="44"/>
      <c r="J16" s="45"/>
      <c r="K16" s="45"/>
    </row>
    <row r="17" spans="1:13" ht="15">
      <c r="A17" s="9" t="s">
        <v>68</v>
      </c>
      <c r="B17" s="47">
        <v>0</v>
      </c>
      <c r="C17" s="47">
        <v>0</v>
      </c>
      <c r="D17" s="42"/>
      <c r="E17" s="42"/>
      <c r="F17" s="42"/>
      <c r="G17" s="42"/>
      <c r="H17" s="43">
        <f t="shared" si="0"/>
        <v>0</v>
      </c>
      <c r="I17" s="44"/>
      <c r="J17" s="45"/>
      <c r="K17" s="45"/>
      <c r="L17" s="22" t="s">
        <v>69</v>
      </c>
      <c r="M17" s="22"/>
    </row>
    <row r="18" spans="1:14" ht="15">
      <c r="A18" s="7"/>
      <c r="B18" s="48"/>
      <c r="C18" s="48"/>
      <c r="D18" s="42"/>
      <c r="E18" s="42"/>
      <c r="F18" s="42"/>
      <c r="G18" s="42"/>
      <c r="H18" s="43">
        <f t="shared" si="0"/>
        <v>0</v>
      </c>
      <c r="I18" s="44"/>
      <c r="J18" s="45"/>
      <c r="K18" s="45"/>
      <c r="L18" s="23" t="s">
        <v>58</v>
      </c>
      <c r="M18" s="21">
        <f>+J22+J27+J61+J62+J63+J66+J67</f>
        <v>18781999313</v>
      </c>
      <c r="N18" s="21"/>
    </row>
    <row r="19" spans="1:11" ht="15">
      <c r="A19" s="12" t="s">
        <v>70</v>
      </c>
      <c r="B19" s="41">
        <v>4479429497</v>
      </c>
      <c r="C19" s="41">
        <v>4653494407</v>
      </c>
      <c r="D19" s="42"/>
      <c r="E19" s="42"/>
      <c r="F19" s="42"/>
      <c r="G19" s="42"/>
      <c r="H19" s="43"/>
      <c r="I19" s="44"/>
      <c r="J19" s="45"/>
      <c r="K19" s="45"/>
    </row>
    <row r="20" spans="1:13" ht="15">
      <c r="A20" s="7"/>
      <c r="B20" s="48"/>
      <c r="C20" s="48"/>
      <c r="D20" s="42"/>
      <c r="E20" s="42"/>
      <c r="F20" s="42"/>
      <c r="G20" s="42"/>
      <c r="H20" s="43">
        <f t="shared" si="0"/>
        <v>0</v>
      </c>
      <c r="I20" s="44"/>
      <c r="J20" s="45"/>
      <c r="K20" s="45"/>
      <c r="L20" s="24" t="s">
        <v>71</v>
      </c>
      <c r="M20" s="21">
        <f>+K24</f>
        <v>1220625991</v>
      </c>
    </row>
    <row r="21" spans="1:13" ht="15">
      <c r="A21" s="6" t="s">
        <v>72</v>
      </c>
      <c r="B21" s="48"/>
      <c r="C21" s="48"/>
      <c r="D21" s="42"/>
      <c r="E21" s="42"/>
      <c r="F21" s="42"/>
      <c r="G21" s="42"/>
      <c r="H21" s="43">
        <f t="shared" si="0"/>
        <v>0</v>
      </c>
      <c r="I21" s="44"/>
      <c r="J21" s="45"/>
      <c r="K21" s="45"/>
      <c r="L21" s="24" t="s">
        <v>73</v>
      </c>
      <c r="M21" s="21">
        <f>+K25</f>
        <v>132327089</v>
      </c>
    </row>
    <row r="22" spans="1:13" ht="25.5">
      <c r="A22" s="9" t="s">
        <v>74</v>
      </c>
      <c r="B22" s="41">
        <v>490518231</v>
      </c>
      <c r="C22" s="41">
        <v>652640769</v>
      </c>
      <c r="D22" s="42"/>
      <c r="E22" s="42"/>
      <c r="F22" s="42"/>
      <c r="G22" s="42"/>
      <c r="H22" s="43">
        <f t="shared" si="0"/>
        <v>-162122538</v>
      </c>
      <c r="I22" s="44"/>
      <c r="J22" s="49">
        <v>162122538</v>
      </c>
      <c r="K22" s="45"/>
      <c r="L22" s="24" t="s">
        <v>75</v>
      </c>
      <c r="M22" s="21">
        <f>+K13+K14+K26+K69</f>
        <v>18483497794</v>
      </c>
    </row>
    <row r="23" spans="1:13" ht="25.5">
      <c r="A23" s="9" t="s">
        <v>76</v>
      </c>
      <c r="B23" s="41">
        <v>2099645</v>
      </c>
      <c r="C23" s="41">
        <v>2099645</v>
      </c>
      <c r="D23" s="42"/>
      <c r="E23" s="42"/>
      <c r="F23" s="42"/>
      <c r="G23" s="42"/>
      <c r="H23" s="43">
        <f t="shared" si="0"/>
        <v>0</v>
      </c>
      <c r="I23" s="44"/>
      <c r="J23" s="45"/>
      <c r="K23" s="45"/>
      <c r="L23" s="22" t="s">
        <v>77</v>
      </c>
      <c r="M23" s="25">
        <f>+M22+M21+M20</f>
        <v>19836450874</v>
      </c>
    </row>
    <row r="24" spans="1:13" ht="25.5">
      <c r="A24" s="9" t="s">
        <v>78</v>
      </c>
      <c r="B24" s="41">
        <v>29736347208</v>
      </c>
      <c r="C24" s="41">
        <v>28515721217</v>
      </c>
      <c r="D24" s="42"/>
      <c r="E24" s="42"/>
      <c r="F24" s="42"/>
      <c r="G24" s="42"/>
      <c r="H24" s="43">
        <f t="shared" si="0"/>
        <v>1220625991</v>
      </c>
      <c r="I24" s="44"/>
      <c r="J24" s="45"/>
      <c r="K24" s="46">
        <v>1220625991</v>
      </c>
      <c r="L24" s="26" t="s">
        <v>79</v>
      </c>
      <c r="M24" s="27">
        <f>+M18-M23</f>
        <v>-1054451561</v>
      </c>
    </row>
    <row r="25" spans="1:11" ht="15">
      <c r="A25" s="9" t="s">
        <v>80</v>
      </c>
      <c r="B25" s="41">
        <v>3975138541</v>
      </c>
      <c r="C25" s="41">
        <v>3842811452</v>
      </c>
      <c r="D25" s="42"/>
      <c r="E25" s="42"/>
      <c r="F25" s="42"/>
      <c r="G25" s="42"/>
      <c r="H25" s="43">
        <f t="shared" si="0"/>
        <v>132327089</v>
      </c>
      <c r="I25" s="44"/>
      <c r="J25" s="45"/>
      <c r="K25" s="46">
        <v>132327089</v>
      </c>
    </row>
    <row r="26" spans="1:11" ht="15">
      <c r="A26" s="9" t="s">
        <v>81</v>
      </c>
      <c r="B26" s="41">
        <v>248291399</v>
      </c>
      <c r="C26" s="41">
        <v>236740845</v>
      </c>
      <c r="D26" s="42"/>
      <c r="E26" s="42"/>
      <c r="F26" s="42"/>
      <c r="G26" s="42"/>
      <c r="H26" s="43">
        <f t="shared" si="0"/>
        <v>11550554</v>
      </c>
      <c r="I26" s="44"/>
      <c r="J26" s="45"/>
      <c r="K26" s="46">
        <v>11550554</v>
      </c>
    </row>
    <row r="27" spans="1:11" ht="25.5">
      <c r="A27" s="9" t="s">
        <v>82</v>
      </c>
      <c r="B27" s="41">
        <v>-3345594010</v>
      </c>
      <c r="C27" s="41">
        <v>-3291084018</v>
      </c>
      <c r="D27" s="42"/>
      <c r="E27" s="42"/>
      <c r="F27" s="42"/>
      <c r="G27" s="42"/>
      <c r="H27" s="43">
        <f t="shared" si="0"/>
        <v>-54509992</v>
      </c>
      <c r="I27" s="44"/>
      <c r="J27" s="49">
        <v>54509992</v>
      </c>
      <c r="K27" s="45"/>
    </row>
    <row r="28" spans="1:11" ht="15">
      <c r="A28" s="9" t="s">
        <v>83</v>
      </c>
      <c r="B28" s="47">
        <v>0</v>
      </c>
      <c r="C28" s="47">
        <v>0</v>
      </c>
      <c r="D28" s="42"/>
      <c r="E28" s="42"/>
      <c r="F28" s="42"/>
      <c r="G28" s="42"/>
      <c r="H28" s="43">
        <f t="shared" si="0"/>
        <v>0</v>
      </c>
      <c r="I28" s="44"/>
      <c r="J28" s="45"/>
      <c r="K28" s="45"/>
    </row>
    <row r="29" spans="1:11" ht="25.5">
      <c r="A29" s="9" t="s">
        <v>84</v>
      </c>
      <c r="B29" s="47">
        <v>0</v>
      </c>
      <c r="C29" s="47">
        <v>0</v>
      </c>
      <c r="D29" s="42"/>
      <c r="E29" s="42"/>
      <c r="F29" s="42"/>
      <c r="G29" s="42"/>
      <c r="H29" s="43">
        <f t="shared" si="0"/>
        <v>0</v>
      </c>
      <c r="I29" s="44"/>
      <c r="J29" s="45"/>
      <c r="K29" s="45"/>
    </row>
    <row r="30" spans="1:11" ht="15">
      <c r="A30" s="9" t="s">
        <v>85</v>
      </c>
      <c r="B30" s="47">
        <v>0</v>
      </c>
      <c r="C30" s="47">
        <v>0</v>
      </c>
      <c r="D30" s="42"/>
      <c r="E30" s="42"/>
      <c r="F30" s="42"/>
      <c r="G30" s="42"/>
      <c r="H30" s="43">
        <f t="shared" si="0"/>
        <v>0</v>
      </c>
      <c r="I30" s="44"/>
      <c r="J30" s="45"/>
      <c r="K30" s="45"/>
    </row>
    <row r="31" spans="1:11" ht="15">
      <c r="A31" s="12" t="s">
        <v>86</v>
      </c>
      <c r="B31" s="41">
        <v>31106801015</v>
      </c>
      <c r="C31" s="41">
        <v>29958929910</v>
      </c>
      <c r="D31" s="42"/>
      <c r="E31" s="42"/>
      <c r="F31" s="42"/>
      <c r="G31" s="42"/>
      <c r="H31" s="43">
        <f t="shared" si="0"/>
        <v>1147871105</v>
      </c>
      <c r="I31" s="44"/>
      <c r="J31" s="45"/>
      <c r="K31" s="45"/>
    </row>
    <row r="32" spans="1:11" ht="15">
      <c r="A32" s="13" t="s">
        <v>87</v>
      </c>
      <c r="B32" s="50">
        <v>35586230512</v>
      </c>
      <c r="C32" s="50">
        <v>34612424317</v>
      </c>
      <c r="D32" s="42"/>
      <c r="E32" s="42"/>
      <c r="F32" s="42"/>
      <c r="G32" s="42"/>
      <c r="H32" s="43">
        <f t="shared" si="0"/>
        <v>973806195</v>
      </c>
      <c r="I32" s="44"/>
      <c r="J32" s="45"/>
      <c r="K32" s="45"/>
    </row>
    <row r="33" spans="1:11" ht="15">
      <c r="A33" s="7"/>
      <c r="B33" s="48"/>
      <c r="C33" s="48"/>
      <c r="D33" s="42"/>
      <c r="E33" s="42"/>
      <c r="F33" s="42"/>
      <c r="G33" s="42"/>
      <c r="H33" s="43">
        <f t="shared" si="0"/>
        <v>0</v>
      </c>
      <c r="I33" s="44"/>
      <c r="J33" s="45"/>
      <c r="K33" s="45"/>
    </row>
    <row r="34" spans="1:11" ht="15">
      <c r="A34" s="1"/>
      <c r="B34" s="42"/>
      <c r="C34" s="42"/>
      <c r="D34" s="42"/>
      <c r="E34" s="42"/>
      <c r="F34" s="42"/>
      <c r="G34" s="42"/>
      <c r="H34" s="44"/>
      <c r="I34" s="44"/>
      <c r="J34" s="45"/>
      <c r="K34" s="45"/>
    </row>
    <row r="35" spans="1:11" ht="15">
      <c r="A35" s="6" t="s">
        <v>88</v>
      </c>
      <c r="B35" s="48"/>
      <c r="C35" s="48"/>
      <c r="D35" s="42"/>
      <c r="E35" s="42"/>
      <c r="F35" s="42"/>
      <c r="G35" s="42"/>
      <c r="H35" s="44"/>
      <c r="I35" s="44"/>
      <c r="J35" s="45"/>
      <c r="K35" s="45"/>
    </row>
    <row r="36" spans="1:11" ht="15">
      <c r="A36" s="6" t="s">
        <v>89</v>
      </c>
      <c r="B36" s="48"/>
      <c r="C36" s="48"/>
      <c r="D36" s="42"/>
      <c r="E36" s="42"/>
      <c r="F36" s="42"/>
      <c r="G36" s="42"/>
      <c r="H36" s="44"/>
      <c r="I36" s="44"/>
      <c r="J36" s="45"/>
      <c r="K36" s="45"/>
    </row>
    <row r="37" spans="1:11" ht="15">
      <c r="A37" s="9" t="s">
        <v>90</v>
      </c>
      <c r="B37" s="41">
        <v>7123941431</v>
      </c>
      <c r="C37" s="41">
        <v>7666783018</v>
      </c>
      <c r="D37" s="42"/>
      <c r="E37" s="42"/>
      <c r="F37" s="42"/>
      <c r="G37" s="42"/>
      <c r="H37" s="43">
        <f>+B37-C37</f>
        <v>-542841587</v>
      </c>
      <c r="I37" s="44"/>
      <c r="J37" s="45"/>
      <c r="K37" s="45">
        <v>542841587</v>
      </c>
    </row>
    <row r="38" spans="1:11" ht="25.5">
      <c r="A38" s="9" t="s">
        <v>91</v>
      </c>
      <c r="B38" s="47">
        <v>0</v>
      </c>
      <c r="C38" s="47">
        <v>0</v>
      </c>
      <c r="D38" s="42"/>
      <c r="E38" s="42"/>
      <c r="F38" s="42"/>
      <c r="G38" s="42"/>
      <c r="H38" s="43">
        <f aca="true" t="shared" si="1" ref="H38:H72">+B38-C38</f>
        <v>0</v>
      </c>
      <c r="I38" s="44"/>
      <c r="J38" s="45"/>
      <c r="K38" s="45">
        <v>0</v>
      </c>
    </row>
    <row r="39" spans="1:11" ht="25.5">
      <c r="A39" s="9" t="s">
        <v>92</v>
      </c>
      <c r="B39" s="47">
        <v>0</v>
      </c>
      <c r="C39" s="41">
        <v>255329939</v>
      </c>
      <c r="D39" s="42"/>
      <c r="E39" s="42"/>
      <c r="F39" s="42"/>
      <c r="G39" s="42"/>
      <c r="H39" s="43">
        <f t="shared" si="1"/>
        <v>-255329939</v>
      </c>
      <c r="I39" s="44"/>
      <c r="J39" s="45"/>
      <c r="K39" s="45">
        <v>255329939</v>
      </c>
    </row>
    <row r="40" spans="1:11" ht="15">
      <c r="A40" s="9" t="s">
        <v>93</v>
      </c>
      <c r="B40" s="47">
        <v>0</v>
      </c>
      <c r="C40" s="47">
        <v>0</v>
      </c>
      <c r="D40" s="42"/>
      <c r="E40" s="42"/>
      <c r="F40" s="42"/>
      <c r="G40" s="42"/>
      <c r="H40" s="43">
        <f t="shared" si="1"/>
        <v>0</v>
      </c>
      <c r="I40" s="44"/>
      <c r="J40" s="45"/>
      <c r="K40" s="45"/>
    </row>
    <row r="41" spans="1:11" ht="15">
      <c r="A41" s="9" t="s">
        <v>94</v>
      </c>
      <c r="B41" s="47">
        <v>0</v>
      </c>
      <c r="C41" s="47">
        <v>0</v>
      </c>
      <c r="D41" s="42"/>
      <c r="E41" s="42"/>
      <c r="F41" s="42"/>
      <c r="G41" s="42"/>
      <c r="H41" s="43">
        <f t="shared" si="1"/>
        <v>0</v>
      </c>
      <c r="I41" s="44"/>
      <c r="J41" s="45"/>
      <c r="K41" s="45"/>
    </row>
    <row r="42" spans="1:11" ht="15">
      <c r="A42" s="60" t="s">
        <v>95</v>
      </c>
      <c r="B42" s="61">
        <v>8733610</v>
      </c>
      <c r="C42" s="61">
        <v>8392307</v>
      </c>
      <c r="D42" s="42"/>
      <c r="E42" s="42"/>
      <c r="F42" s="42"/>
      <c r="G42" s="42"/>
      <c r="H42" s="43">
        <f t="shared" si="1"/>
        <v>341303</v>
      </c>
      <c r="I42" s="44"/>
      <c r="J42" s="45">
        <v>341303</v>
      </c>
      <c r="K42" s="45"/>
    </row>
    <row r="43" spans="1:11" ht="15">
      <c r="A43" s="60"/>
      <c r="B43" s="61"/>
      <c r="C43" s="61"/>
      <c r="D43" s="42"/>
      <c r="E43" s="42"/>
      <c r="F43" s="42"/>
      <c r="G43" s="42"/>
      <c r="H43" s="43">
        <f t="shared" si="1"/>
        <v>0</v>
      </c>
      <c r="I43" s="44"/>
      <c r="J43" s="45">
        <v>0</v>
      </c>
      <c r="K43" s="45"/>
    </row>
    <row r="44" spans="1:11" ht="15">
      <c r="A44" s="9" t="s">
        <v>96</v>
      </c>
      <c r="B44" s="47">
        <v>0</v>
      </c>
      <c r="C44" s="47">
        <v>0</v>
      </c>
      <c r="D44" s="42"/>
      <c r="E44" s="42"/>
      <c r="F44" s="42"/>
      <c r="G44" s="42"/>
      <c r="H44" s="43">
        <f t="shared" si="1"/>
        <v>0</v>
      </c>
      <c r="I44" s="44"/>
      <c r="J44" s="45">
        <v>0</v>
      </c>
      <c r="K44" s="45"/>
    </row>
    <row r="45" spans="1:11" ht="15">
      <c r="A45" s="9" t="s">
        <v>97</v>
      </c>
      <c r="B45" s="41">
        <v>268915228</v>
      </c>
      <c r="C45" s="41">
        <v>232711251</v>
      </c>
      <c r="D45" s="42"/>
      <c r="E45" s="42"/>
      <c r="F45" s="42"/>
      <c r="G45" s="42"/>
      <c r="H45" s="43">
        <f t="shared" si="1"/>
        <v>36203977</v>
      </c>
      <c r="I45" s="44"/>
      <c r="J45" s="45">
        <v>36203977</v>
      </c>
      <c r="K45" s="45"/>
    </row>
    <row r="46" spans="1:11" ht="15">
      <c r="A46" s="7"/>
      <c r="B46" s="48"/>
      <c r="C46" s="48"/>
      <c r="D46" s="42"/>
      <c r="E46" s="42"/>
      <c r="F46" s="42"/>
      <c r="G46" s="42"/>
      <c r="H46" s="43">
        <f t="shared" si="1"/>
        <v>0</v>
      </c>
      <c r="I46" s="44"/>
      <c r="J46" s="45"/>
      <c r="K46" s="45"/>
    </row>
    <row r="47" spans="1:11" ht="15">
      <c r="A47" s="12" t="s">
        <v>98</v>
      </c>
      <c r="B47" s="41">
        <v>7401590269</v>
      </c>
      <c r="C47" s="41">
        <v>8163216514</v>
      </c>
      <c r="D47" s="42"/>
      <c r="E47" s="42"/>
      <c r="F47" s="42"/>
      <c r="G47" s="42"/>
      <c r="H47" s="43"/>
      <c r="I47" s="44"/>
      <c r="J47" s="45"/>
      <c r="K47" s="45"/>
    </row>
    <row r="48" spans="1:11" ht="15">
      <c r="A48" s="7"/>
      <c r="B48" s="48"/>
      <c r="C48" s="48"/>
      <c r="D48" s="42"/>
      <c r="E48" s="42"/>
      <c r="F48" s="42"/>
      <c r="G48" s="42"/>
      <c r="H48" s="43">
        <f t="shared" si="1"/>
        <v>0</v>
      </c>
      <c r="I48" s="44"/>
      <c r="J48" s="45"/>
      <c r="K48" s="45"/>
    </row>
    <row r="49" spans="1:11" ht="15">
      <c r="A49" s="6" t="s">
        <v>99</v>
      </c>
      <c r="B49" s="48"/>
      <c r="C49" s="48"/>
      <c r="D49" s="42"/>
      <c r="E49" s="42"/>
      <c r="F49" s="42"/>
      <c r="G49" s="42"/>
      <c r="H49" s="43">
        <f t="shared" si="1"/>
        <v>0</v>
      </c>
      <c r="I49" s="44"/>
      <c r="J49" s="45"/>
      <c r="K49" s="45"/>
    </row>
    <row r="50" spans="1:11" ht="15">
      <c r="A50" s="9" t="s">
        <v>100</v>
      </c>
      <c r="B50" s="47">
        <v>0</v>
      </c>
      <c r="C50" s="47">
        <v>0</v>
      </c>
      <c r="D50" s="42"/>
      <c r="E50" s="42"/>
      <c r="F50" s="42"/>
      <c r="G50" s="42"/>
      <c r="H50" s="43">
        <f t="shared" si="1"/>
        <v>0</v>
      </c>
      <c r="I50" s="44"/>
      <c r="J50" s="45"/>
      <c r="K50" s="45"/>
    </row>
    <row r="51" spans="1:11" ht="25.5">
      <c r="A51" s="9" t="s">
        <v>101</v>
      </c>
      <c r="B51" s="47">
        <v>0</v>
      </c>
      <c r="C51" s="47">
        <v>0</v>
      </c>
      <c r="D51" s="42"/>
      <c r="E51" s="42"/>
      <c r="F51" s="42"/>
      <c r="G51" s="42"/>
      <c r="H51" s="43">
        <f t="shared" si="1"/>
        <v>0</v>
      </c>
      <c r="I51" s="44"/>
      <c r="J51" s="45"/>
      <c r="K51" s="45"/>
    </row>
    <row r="52" spans="1:11" ht="15">
      <c r="A52" s="9" t="s">
        <v>102</v>
      </c>
      <c r="B52" s="41">
        <v>5606556380</v>
      </c>
      <c r="C52" s="41">
        <v>5606556377</v>
      </c>
      <c r="D52" s="42"/>
      <c r="E52" s="42"/>
      <c r="F52" s="42"/>
      <c r="G52" s="42"/>
      <c r="H52" s="43">
        <f t="shared" si="1"/>
        <v>3</v>
      </c>
      <c r="I52" s="44"/>
      <c r="J52" s="45"/>
      <c r="K52" s="45"/>
    </row>
    <row r="53" spans="1:11" ht="15">
      <c r="A53" s="9" t="s">
        <v>103</v>
      </c>
      <c r="B53" s="47">
        <v>0</v>
      </c>
      <c r="C53" s="47">
        <v>0</v>
      </c>
      <c r="D53" s="42"/>
      <c r="E53" s="42"/>
      <c r="F53" s="42"/>
      <c r="G53" s="42"/>
      <c r="H53" s="43">
        <f t="shared" si="1"/>
        <v>0</v>
      </c>
      <c r="I53" s="44"/>
      <c r="J53" s="45"/>
      <c r="K53" s="45"/>
    </row>
    <row r="54" spans="1:11" ht="38.25">
      <c r="A54" s="9" t="s">
        <v>104</v>
      </c>
      <c r="B54" s="41">
        <v>3200</v>
      </c>
      <c r="C54" s="41">
        <v>3200</v>
      </c>
      <c r="D54" s="42"/>
      <c r="E54" s="42"/>
      <c r="F54" s="42"/>
      <c r="G54" s="42"/>
      <c r="H54" s="43">
        <f t="shared" si="1"/>
        <v>0</v>
      </c>
      <c r="I54" s="44"/>
      <c r="J54" s="45"/>
      <c r="K54" s="45"/>
    </row>
    <row r="55" spans="1:11" ht="15">
      <c r="A55" s="9" t="s">
        <v>105</v>
      </c>
      <c r="B55" s="47">
        <v>0</v>
      </c>
      <c r="C55" s="47">
        <v>0</v>
      </c>
      <c r="D55" s="42"/>
      <c r="E55" s="42"/>
      <c r="F55" s="42"/>
      <c r="G55" s="42"/>
      <c r="H55" s="43">
        <f t="shared" si="1"/>
        <v>0</v>
      </c>
      <c r="I55" s="44"/>
      <c r="J55" s="45"/>
      <c r="K55" s="45"/>
    </row>
    <row r="56" spans="1:11" ht="15">
      <c r="A56" s="7"/>
      <c r="B56" s="48"/>
      <c r="C56" s="48"/>
      <c r="D56" s="42"/>
      <c r="E56" s="42"/>
      <c r="F56" s="42"/>
      <c r="G56" s="42"/>
      <c r="H56" s="43">
        <f t="shared" si="1"/>
        <v>0</v>
      </c>
      <c r="I56" s="44"/>
      <c r="J56" s="45"/>
      <c r="K56" s="45"/>
    </row>
    <row r="57" spans="1:11" ht="15">
      <c r="A57" s="12" t="s">
        <v>106</v>
      </c>
      <c r="B57" s="41">
        <v>5606559580</v>
      </c>
      <c r="C57" s="41">
        <v>5606559578</v>
      </c>
      <c r="D57" s="42"/>
      <c r="E57" s="42"/>
      <c r="F57" s="42"/>
      <c r="G57" s="42"/>
      <c r="H57" s="43">
        <f t="shared" si="1"/>
        <v>2</v>
      </c>
      <c r="I57" s="44"/>
      <c r="J57" s="45"/>
      <c r="K57" s="45"/>
    </row>
    <row r="58" spans="1:11" ht="15">
      <c r="A58" s="13" t="s">
        <v>107</v>
      </c>
      <c r="B58" s="50">
        <v>13008149850</v>
      </c>
      <c r="C58" s="50">
        <v>13769776092</v>
      </c>
      <c r="D58" s="42"/>
      <c r="E58" s="42"/>
      <c r="F58" s="42"/>
      <c r="G58" s="42"/>
      <c r="H58" s="43"/>
      <c r="I58" s="44"/>
      <c r="J58" s="45"/>
      <c r="K58" s="45"/>
    </row>
    <row r="59" spans="1:11" ht="15">
      <c r="A59" s="6" t="s">
        <v>108</v>
      </c>
      <c r="B59" s="48"/>
      <c r="C59" s="48"/>
      <c r="D59" s="42"/>
      <c r="E59" s="42"/>
      <c r="F59" s="42"/>
      <c r="G59" s="42"/>
      <c r="H59" s="43">
        <f t="shared" si="1"/>
        <v>0</v>
      </c>
      <c r="I59" s="44"/>
      <c r="J59" s="45"/>
      <c r="K59" s="45"/>
    </row>
    <row r="60" spans="1:11" ht="25.5">
      <c r="A60" s="6" t="s">
        <v>109</v>
      </c>
      <c r="B60" s="50">
        <v>8407171550</v>
      </c>
      <c r="C60" s="50">
        <v>829525233</v>
      </c>
      <c r="D60" s="42"/>
      <c r="E60" s="42"/>
      <c r="F60" s="42"/>
      <c r="G60" s="42"/>
      <c r="H60" s="43"/>
      <c r="I60" s="44"/>
      <c r="J60" s="45"/>
      <c r="K60" s="45"/>
    </row>
    <row r="61" spans="1:11" ht="15">
      <c r="A61" s="9" t="s">
        <v>110</v>
      </c>
      <c r="B61" s="41">
        <v>8167782917</v>
      </c>
      <c r="C61" s="41">
        <v>725753019</v>
      </c>
      <c r="D61" s="42"/>
      <c r="E61" s="42"/>
      <c r="F61" s="42"/>
      <c r="G61" s="42"/>
      <c r="H61" s="43">
        <f t="shared" si="1"/>
        <v>7442029898</v>
      </c>
      <c r="I61" s="44"/>
      <c r="J61" s="49">
        <v>7442029898</v>
      </c>
      <c r="K61" s="45"/>
    </row>
    <row r="62" spans="1:11" ht="15">
      <c r="A62" s="9" t="s">
        <v>111</v>
      </c>
      <c r="B62" s="41">
        <v>229765692</v>
      </c>
      <c r="C62" s="41">
        <v>103772214</v>
      </c>
      <c r="D62" s="42"/>
      <c r="E62" s="42"/>
      <c r="F62" s="42"/>
      <c r="G62" s="42"/>
      <c r="H62" s="43">
        <f t="shared" si="1"/>
        <v>125993478</v>
      </c>
      <c r="I62" s="44"/>
      <c r="J62" s="49">
        <v>125993478</v>
      </c>
      <c r="K62" s="45"/>
    </row>
    <row r="63" spans="1:11" ht="25.5">
      <c r="A63" s="9" t="s">
        <v>112</v>
      </c>
      <c r="B63" s="41">
        <v>9622941</v>
      </c>
      <c r="C63" s="47">
        <v>0</v>
      </c>
      <c r="D63" s="42"/>
      <c r="E63" s="42"/>
      <c r="F63" s="42"/>
      <c r="G63" s="42"/>
      <c r="H63" s="43">
        <f t="shared" si="1"/>
        <v>9622941</v>
      </c>
      <c r="I63" s="44"/>
      <c r="J63" s="49">
        <v>9622941</v>
      </c>
      <c r="K63" s="45"/>
    </row>
    <row r="64" spans="1:11" ht="25.5">
      <c r="A64" s="6" t="s">
        <v>113</v>
      </c>
      <c r="B64" s="50">
        <v>14170909112</v>
      </c>
      <c r="C64" s="50">
        <v>20013122993</v>
      </c>
      <c r="D64" s="42"/>
      <c r="E64" s="42"/>
      <c r="F64" s="42"/>
      <c r="G64" s="42"/>
      <c r="H64" s="43"/>
      <c r="I64" s="44"/>
      <c r="J64" s="45"/>
      <c r="K64" s="45"/>
    </row>
    <row r="65" spans="1:11" ht="25.5">
      <c r="A65" s="9" t="s">
        <v>114</v>
      </c>
      <c r="B65" s="41">
        <v>1356636806</v>
      </c>
      <c r="C65" s="41">
        <v>-554956682</v>
      </c>
      <c r="D65" s="42"/>
      <c r="E65" s="42"/>
      <c r="F65" s="42"/>
      <c r="G65" s="42"/>
      <c r="H65" s="43">
        <f>+B65-C65</f>
        <v>1911593488</v>
      </c>
      <c r="I65" s="44"/>
      <c r="J65" s="45">
        <v>0</v>
      </c>
      <c r="K65" s="45"/>
    </row>
    <row r="66" spans="1:11" ht="15">
      <c r="A66" s="9" t="s">
        <v>115</v>
      </c>
      <c r="B66" s="41">
        <v>2599543531</v>
      </c>
      <c r="C66" s="41">
        <v>725038603</v>
      </c>
      <c r="D66" s="42"/>
      <c r="E66" s="42"/>
      <c r="F66" s="42"/>
      <c r="G66" s="42"/>
      <c r="H66" s="43">
        <f t="shared" si="1"/>
        <v>1874504928</v>
      </c>
      <c r="I66" s="44"/>
      <c r="J66" s="49">
        <v>2429461610</v>
      </c>
      <c r="K66" s="45"/>
    </row>
    <row r="67" spans="1:11" ht="15">
      <c r="A67" s="9" t="s">
        <v>116</v>
      </c>
      <c r="B67" s="41">
        <v>11394125382</v>
      </c>
      <c r="C67" s="41">
        <v>2835866526</v>
      </c>
      <c r="D67" s="42"/>
      <c r="E67" s="42"/>
      <c r="F67" s="42"/>
      <c r="G67" s="42"/>
      <c r="H67" s="43">
        <f t="shared" si="1"/>
        <v>8558258856</v>
      </c>
      <c r="I67" s="44"/>
      <c r="J67" s="49">
        <v>8558258856</v>
      </c>
      <c r="K67" s="45"/>
    </row>
    <row r="68" spans="1:11" ht="15">
      <c r="A68" s="9" t="s">
        <v>117</v>
      </c>
      <c r="B68" s="47">
        <v>0</v>
      </c>
      <c r="C68" s="47">
        <v>0</v>
      </c>
      <c r="D68" s="42"/>
      <c r="E68" s="42"/>
      <c r="F68" s="42"/>
      <c r="G68" s="42"/>
      <c r="H68" s="43">
        <f t="shared" si="1"/>
        <v>0</v>
      </c>
      <c r="I68" s="44"/>
      <c r="J68" s="45">
        <v>0</v>
      </c>
      <c r="K68" s="45"/>
    </row>
    <row r="69" spans="1:11" ht="25.5">
      <c r="A69" s="9" t="s">
        <v>118</v>
      </c>
      <c r="B69" s="41">
        <v>-1179396607</v>
      </c>
      <c r="C69" s="41">
        <v>17007174546</v>
      </c>
      <c r="D69" s="42"/>
      <c r="E69" s="42"/>
      <c r="F69" s="42"/>
      <c r="G69" s="42"/>
      <c r="H69" s="43">
        <f>+B69-C69</f>
        <v>-18186571153</v>
      </c>
      <c r="I69" s="44"/>
      <c r="J69" s="45"/>
      <c r="K69" s="45">
        <v>18186571153</v>
      </c>
    </row>
    <row r="70" spans="1:11" ht="38.25">
      <c r="A70" s="6" t="s">
        <v>119</v>
      </c>
      <c r="B70" s="51">
        <v>0</v>
      </c>
      <c r="C70" s="51">
        <v>0</v>
      </c>
      <c r="D70" s="42"/>
      <c r="E70" s="42"/>
      <c r="F70" s="42"/>
      <c r="G70" s="42"/>
      <c r="H70" s="43">
        <f t="shared" si="1"/>
        <v>0</v>
      </c>
      <c r="I70" s="44"/>
      <c r="J70" s="45"/>
      <c r="K70" s="45"/>
    </row>
    <row r="71" spans="1:11" ht="15">
      <c r="A71" s="9" t="s">
        <v>120</v>
      </c>
      <c r="B71" s="47">
        <v>0</v>
      </c>
      <c r="C71" s="47">
        <v>0</v>
      </c>
      <c r="D71" s="42"/>
      <c r="E71" s="42"/>
      <c r="F71" s="42"/>
      <c r="G71" s="42"/>
      <c r="H71" s="43">
        <f t="shared" si="1"/>
        <v>0</v>
      </c>
      <c r="I71" s="44"/>
      <c r="J71" s="45"/>
      <c r="K71" s="45"/>
    </row>
    <row r="72" spans="1:11" ht="25.5">
      <c r="A72" s="9" t="s">
        <v>121</v>
      </c>
      <c r="B72" s="47">
        <v>0</v>
      </c>
      <c r="C72" s="47">
        <v>0</v>
      </c>
      <c r="D72" s="42"/>
      <c r="E72" s="42"/>
      <c r="F72" s="42"/>
      <c r="G72" s="42"/>
      <c r="H72" s="43">
        <f t="shared" si="1"/>
        <v>0</v>
      </c>
      <c r="I72" s="44"/>
      <c r="J72" s="45"/>
      <c r="K72" s="45"/>
    </row>
    <row r="73" spans="1:12" ht="15">
      <c r="A73" s="13" t="s">
        <v>122</v>
      </c>
      <c r="B73" s="50">
        <v>22578080662</v>
      </c>
      <c r="C73" s="50">
        <v>20842648226</v>
      </c>
      <c r="D73" s="42"/>
      <c r="E73" s="42"/>
      <c r="F73" s="42"/>
      <c r="G73" s="42"/>
      <c r="H73" s="44"/>
      <c r="I73" s="44"/>
      <c r="J73" s="45">
        <f>+SUM(J10:J72)</f>
        <v>19280999479</v>
      </c>
      <c r="K73" s="45">
        <f>+SUM(K10:K72)</f>
        <v>20637636289</v>
      </c>
      <c r="L73" s="21">
        <f>+K73-J73</f>
        <v>1356636810</v>
      </c>
    </row>
    <row r="74" spans="1:11" ht="25.5">
      <c r="A74" s="28" t="s">
        <v>123</v>
      </c>
      <c r="B74" s="52">
        <v>35586230512</v>
      </c>
      <c r="C74" s="52">
        <v>34612424317</v>
      </c>
      <c r="D74" s="42"/>
      <c r="E74" s="42"/>
      <c r="F74" s="42"/>
      <c r="G74" s="42"/>
      <c r="H74" s="44"/>
      <c r="I74" s="44"/>
      <c r="J74" s="45"/>
      <c r="K74" s="45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29"/>
      <c r="K75" s="29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29"/>
      <c r="K76" s="29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30" customHeight="1">
      <c r="A79" s="1"/>
      <c r="B79" s="1"/>
      <c r="C79" s="1"/>
      <c r="D79" s="1"/>
      <c r="E79" s="1"/>
      <c r="F79" s="1"/>
      <c r="G79" s="1"/>
    </row>
    <row r="80" spans="1:7" ht="30" customHeight="1">
      <c r="A80" s="1"/>
      <c r="B80" s="1"/>
      <c r="C80" s="1"/>
      <c r="D80" s="1"/>
      <c r="E80" s="1"/>
      <c r="F80" s="1"/>
      <c r="G80" s="1"/>
    </row>
    <row r="81" spans="1:7" ht="30" customHeight="1">
      <c r="A81" s="1"/>
      <c r="B81" s="1"/>
      <c r="C81" s="1"/>
      <c r="D81" s="1"/>
      <c r="E81" s="1"/>
      <c r="F81" s="1"/>
      <c r="G81" s="1"/>
    </row>
    <row r="82" spans="1:13" ht="30" customHeight="1">
      <c r="A82" s="1"/>
      <c r="B82" s="1"/>
      <c r="C82" s="1"/>
      <c r="D82" s="1"/>
      <c r="E82" s="1"/>
      <c r="F82" s="1"/>
      <c r="G82" s="1"/>
      <c r="M82" s="38"/>
    </row>
    <row r="83" spans="1:7" ht="30" customHeight="1">
      <c r="A83" s="1"/>
      <c r="B83" s="1"/>
      <c r="C83" s="1"/>
      <c r="D83" s="1"/>
      <c r="E83" s="1"/>
      <c r="F83" s="1"/>
      <c r="G83" s="1"/>
    </row>
    <row r="84" ht="30" customHeight="1"/>
  </sheetData>
  <sheetProtection/>
  <mergeCells count="11">
    <mergeCell ref="A2:F2"/>
    <mergeCell ref="A3:F3"/>
    <mergeCell ref="A4:F4"/>
    <mergeCell ref="A5:F5"/>
    <mergeCell ref="A6:A7"/>
    <mergeCell ref="D6:D7"/>
    <mergeCell ref="B15:B16"/>
    <mergeCell ref="C15:C16"/>
    <mergeCell ref="A42:A43"/>
    <mergeCell ref="B42:B43"/>
    <mergeCell ref="C42:C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Irma Eugenia Arias Ramirez</dc:creator>
  <cp:keywords/>
  <dc:description/>
  <cp:lastModifiedBy>Gerardo Garcia Reyes</cp:lastModifiedBy>
  <cp:lastPrinted>2023-02-18T17:17:32Z</cp:lastPrinted>
  <dcterms:created xsi:type="dcterms:W3CDTF">2023-02-16T16:01:00Z</dcterms:created>
  <dcterms:modified xsi:type="dcterms:W3CDTF">2023-02-18T17:19:11Z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