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ance presupuestario Flor" sheetId="1" r:id="rId1"/>
  </sheets>
  <definedNames>
    <definedName name="_xlnm.Print_Titles" localSheetId="0">'Balance presupuestario Flor'!$1:$4</definedName>
  </definedNames>
  <calcPr fullCalcOnLoad="1"/>
</workbook>
</file>

<file path=xl/sharedStrings.xml><?xml version="1.0" encoding="utf-8"?>
<sst xmlns="http://schemas.openxmlformats.org/spreadsheetml/2006/main" count="80" uniqueCount="61">
  <si>
    <t>Balance Presupuestario - LDF</t>
  </si>
  <si>
    <t>Concepto (c)</t>
  </si>
  <si>
    <t>Estimado/</t>
  </si>
  <si>
    <t>Devengado</t>
  </si>
  <si>
    <t>Recaudado /</t>
  </si>
  <si>
    <t>Aprobado (d)</t>
  </si>
  <si>
    <t>Pagado</t>
  </si>
  <si>
    <t>    A1. Ingresos de Libre Disposición</t>
  </si>
  <si>
    <t>    A2. Transferencias Federales Etiquetadas</t>
  </si>
  <si>
    <t>    A3. Financiamiento Neto</t>
  </si>
  <si>
    <t>    B1. Gasto no Etiquetado (sin incluir Amortizacion de la Deuda Pública)</t>
  </si>
  <si>
    <t>    B2. Gasto Etiquetado (sin incluir Amortizacion de la Deuda Pública)</t>
  </si>
  <si>
    <t>    C1. Remanentes de Ingresos de Libre Disposición aplicados en el periodo</t>
  </si>
  <si>
    <t xml:space="preserve"> I. Balance Presupuestario (I = A – B + C)  </t>
  </si>
  <si>
    <t> II. Balance Presupuestario sin Financiamiento Neto (II = I - A3)</t>
  </si>
  <si>
    <t> III. Balance Presupuestario sin Financiamiento Neto y sin Remanentes del Ejercicio Anterior (III= II - C)</t>
  </si>
  <si>
    <t>Concepto</t>
  </si>
  <si>
    <t>Aprobado</t>
  </si>
  <si>
    <t> E. Intereses, Comisiones y Gastos de la Deuda (E = E1+E2)</t>
  </si>
  <si>
    <t>    E1. Intereses, Comisiones y Gastos de la Deuda con Gasto No Etiquetado</t>
  </si>
  <si>
    <t>    E2. Intereses, Comisiones y Gastos de la Deuda con Gasto Etiquetado</t>
  </si>
  <si>
    <t> IV. Balance Primario (IV = III + E)</t>
  </si>
  <si>
    <t xml:space="preserve">Recaudado / </t>
  </si>
  <si>
    <t>F. Financiamiento (F = F1 + F2)</t>
  </si>
  <si>
    <t>   F1. Financiamiento con Fuente de Pago de Ingresos de Libre Disposición</t>
  </si>
  <si>
    <t>   F2. Financiamiento con Fuente de Pago de Transferencias Federales Etiquetadas</t>
  </si>
  <si>
    <t>G. Amortización de la Deuda (G = G1 + G2)</t>
  </si>
  <si>
    <t>    G1. Amortizacion de la Deuda Pública con Gasto No Etiquetado</t>
  </si>
  <si>
    <t>    G2. Amortizacion de la Deuda Pública con Gasto Etiquetado</t>
  </si>
  <si>
    <t>A3. Financiamiento Neto (A3 = F – G )</t>
  </si>
  <si>
    <t xml:space="preserve"> A1. Ingresos de Libre Disposición </t>
  </si>
  <si>
    <t> A3.1 Financiamiento Neto con Fuente de Pago de Ingresos de Libre Disposición (A3.1 = F1 – G1)</t>
  </si>
  <si>
    <t>    F1. Financiamiento con Fuente de Pago de Ingresos de Libre Disposición</t>
  </si>
  <si>
    <t>    G1. Amortización de la Deuda Pública con Gasto No Etiquetado</t>
  </si>
  <si>
    <t> 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</si>
  <si>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</si>
  <si>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</si>
  <si>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</si>
  <si>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 A2. Transferencias Federales Etiquetadas</t>
  </si>
  <si>
    <t> A3.2 Financiamiento Neto con Fuente de Pago de Transferencias Federales Etiquetadas (A3.2 = F2 – G2)</t>
  </si>
  <si>
    <t>    F2. Financiamiento con Fuente de Pago de Transferencias Federales Etiquetadas</t>
  </si>
  <si>
    <t>    G2. Amortización de la Deuda Pública con Gasto Etiquetado</t>
  </si>
  <si>
    <t> B2. Gasto Etiquetado (sin incluir Amortización de la Deuda Pública)</t>
  </si>
  <si>
    <t> C2. Remanentes de Transferencias Federales Etiquetadas aplicados en el periodo</t>
  </si>
  <si>
    <t> VII. Balance Presupuestario de Recursos Etiquetados (VII = A2 + A3.2 – B2 + C2)</t>
  </si>
  <si>
    <t> VIII. Balance Presupuestario de Recursos Etiquetados sin Financiamiento Neto (VIII = VII – A3.2)</t>
  </si>
  <si>
    <t>Gobierno del Estado de Tabsco-Poder Ejecutivo</t>
  </si>
  <si>
    <t>(Pesos)</t>
  </si>
  <si>
    <t>Del 1 de Enero al 30 de septiembre del 2022</t>
  </si>
  <si>
    <t>TIPO DE RECURSOS</t>
  </si>
  <si>
    <t>MODIFICADO</t>
  </si>
  <si>
    <t>DEVENGADO</t>
  </si>
  <si>
    <t>PAGADO</t>
  </si>
  <si>
    <t>ETIQUETADO</t>
  </si>
  <si>
    <t>  1,072,860,835.64</t>
  </si>
  <si>
    <t> 438,112,767</t>
  </si>
  <si>
    <t> 397,157,585</t>
  </si>
  <si>
    <t>    C2. Remanentes de Transferencias Federales Etiquetadas aplicados en el período</t>
  </si>
  <si>
    <r>
      <t> </t>
    </r>
    <r>
      <rPr>
        <b/>
        <sz val="10"/>
        <color indexed="8"/>
        <rFont val="Calibri"/>
        <family val="2"/>
      </rPr>
      <t>A. Ingresos Totales (A = A1+A2+A3)</t>
    </r>
  </si>
  <si>
    <r>
      <t> B. Egresos Presupuestarios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(B = B1+B2)</t>
    </r>
  </si>
  <si>
    <r>
      <t> </t>
    </r>
    <r>
      <rPr>
        <b/>
        <sz val="10"/>
        <color indexed="8"/>
        <rFont val="Calibri"/>
        <family val="2"/>
      </rPr>
      <t>C. Remanentes del Ejercicio Anterior ( C = C1 + C2 )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</si>
</sst>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164" fontId="39" fillId="0" borderId="10" xfId="47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wrapText="1"/>
    </xf>
    <xf numFmtId="164" fontId="37" fillId="0" borderId="11" xfId="47" applyNumberFormat="1" applyFont="1" applyFill="1" applyBorder="1" applyAlignment="1">
      <alignment/>
    </xf>
    <xf numFmtId="164" fontId="38" fillId="0" borderId="11" xfId="47" applyNumberFormat="1" applyFont="1" applyFill="1" applyBorder="1" applyAlignment="1">
      <alignment horizontal="right" wrapText="1"/>
    </xf>
    <xf numFmtId="0" fontId="39" fillId="0" borderId="11" xfId="0" applyFont="1" applyFill="1" applyBorder="1" applyAlignment="1">
      <alignment wrapText="1"/>
    </xf>
    <xf numFmtId="164" fontId="39" fillId="0" borderId="11" xfId="47" applyNumberFormat="1" applyFont="1" applyFill="1" applyBorder="1" applyAlignment="1">
      <alignment horizontal="right" wrapText="1"/>
    </xf>
    <xf numFmtId="164" fontId="39" fillId="0" borderId="11" xfId="47" applyNumberFormat="1" applyFont="1" applyFill="1" applyBorder="1" applyAlignment="1">
      <alignment horizontal="center" wrapText="1"/>
    </xf>
    <xf numFmtId="164" fontId="38" fillId="0" borderId="11" xfId="47" applyNumberFormat="1" applyFont="1" applyFill="1" applyBorder="1" applyAlignment="1">
      <alignment horizontal="center" wrapText="1"/>
    </xf>
    <xf numFmtId="164" fontId="37" fillId="0" borderId="12" xfId="47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64" fontId="38" fillId="0" borderId="11" xfId="47" applyNumberFormat="1" applyFont="1" applyFill="1" applyBorder="1" applyAlignment="1">
      <alignment horizontal="right" vertical="center" wrapText="1"/>
    </xf>
    <xf numFmtId="164" fontId="38" fillId="33" borderId="11" xfId="47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wrapText="1"/>
    </xf>
    <xf numFmtId="164" fontId="38" fillId="0" borderId="10" xfId="47" applyNumberFormat="1" applyFont="1" applyFill="1" applyBorder="1" applyAlignment="1">
      <alignment horizontal="right" wrapText="1"/>
    </xf>
    <xf numFmtId="164" fontId="38" fillId="33" borderId="11" xfId="47" applyNumberFormat="1" applyFont="1" applyFill="1" applyBorder="1" applyAlignment="1">
      <alignment horizontal="right" vertical="top" wrapText="1"/>
    </xf>
    <xf numFmtId="0" fontId="39" fillId="0" borderId="13" xfId="0" applyFont="1" applyFill="1" applyBorder="1" applyAlignment="1">
      <alignment wrapText="1"/>
    </xf>
    <xf numFmtId="164" fontId="39" fillId="0" borderId="13" xfId="47" applyNumberFormat="1" applyFont="1" applyFill="1" applyBorder="1" applyAlignment="1">
      <alignment horizontal="right" wrapText="1"/>
    </xf>
    <xf numFmtId="3" fontId="39" fillId="33" borderId="0" xfId="0" applyNumberFormat="1" applyFont="1" applyFill="1" applyBorder="1" applyAlignment="1">
      <alignment vertical="top" wrapText="1"/>
    </xf>
    <xf numFmtId="164" fontId="38" fillId="33" borderId="10" xfId="47" applyNumberFormat="1" applyFont="1" applyFill="1" applyBorder="1" applyAlignment="1">
      <alignment horizontal="right" wrapText="1"/>
    </xf>
    <xf numFmtId="43" fontId="37" fillId="0" borderId="0" xfId="47" applyFont="1" applyFill="1" applyBorder="1" applyAlignment="1">
      <alignment/>
    </xf>
    <xf numFmtId="164" fontId="38" fillId="33" borderId="11" xfId="47" applyNumberFormat="1" applyFont="1" applyFill="1" applyBorder="1" applyAlignment="1">
      <alignment horizontal="right" wrapText="1"/>
    </xf>
    <xf numFmtId="165" fontId="37" fillId="0" borderId="0" xfId="47" applyNumberFormat="1" applyFont="1" applyFill="1" applyBorder="1" applyAlignment="1">
      <alignment/>
    </xf>
    <xf numFmtId="164" fontId="37" fillId="33" borderId="11" xfId="47" applyNumberFormat="1" applyFont="1" applyFill="1" applyBorder="1" applyAlignment="1">
      <alignment wrapText="1"/>
    </xf>
    <xf numFmtId="164" fontId="37" fillId="0" borderId="11" xfId="47" applyNumberFormat="1" applyFont="1" applyFill="1" applyBorder="1" applyAlignment="1">
      <alignment wrapText="1"/>
    </xf>
    <xf numFmtId="0" fontId="37" fillId="0" borderId="0" xfId="0" applyFont="1" applyAlignment="1">
      <alignment horizontal="left" vertical="center" wrapText="1"/>
    </xf>
    <xf numFmtId="164" fontId="37" fillId="0" borderId="11" xfId="47" applyNumberFormat="1" applyFont="1" applyBorder="1" applyAlignment="1">
      <alignment horizontal="right" vertical="center" wrapText="1"/>
    </xf>
    <xf numFmtId="164" fontId="38" fillId="0" borderId="11" xfId="47" applyNumberFormat="1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9" fillId="34" borderId="12" xfId="0" applyFont="1" applyFill="1" applyBorder="1" applyAlignment="1">
      <alignment horizontal="center" vertical="center" wrapText="1"/>
    </xf>
    <xf numFmtId="164" fontId="39" fillId="34" borderId="12" xfId="47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  <xf numFmtId="164" fontId="39" fillId="34" borderId="11" xfId="47" applyNumberFormat="1" applyFont="1" applyFill="1" applyBorder="1" applyAlignment="1">
      <alignment horizontal="center" vertical="center" wrapText="1"/>
    </xf>
    <xf numFmtId="164" fontId="39" fillId="0" borderId="13" xfId="47" applyNumberFormat="1" applyFont="1" applyFill="1" applyBorder="1" applyAlignment="1">
      <alignment wrapText="1"/>
    </xf>
    <xf numFmtId="164" fontId="39" fillId="0" borderId="11" xfId="47" applyNumberFormat="1" applyFont="1" applyFill="1" applyBorder="1" applyAlignment="1">
      <alignment wrapText="1"/>
    </xf>
    <xf numFmtId="0" fontId="39" fillId="34" borderId="12" xfId="0" applyFont="1" applyFill="1" applyBorder="1" applyAlignment="1">
      <alignment horizontal="center" vertical="center" wrapText="1"/>
    </xf>
    <xf numFmtId="164" fontId="39" fillId="34" borderId="12" xfId="47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0</xdr:rowOff>
    </xdr:from>
    <xdr:to>
      <xdr:col>9</xdr:col>
      <xdr:colOff>19050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="130" zoomScaleNormal="130" zoomScalePageLayoutView="0" workbookViewId="0" topLeftCell="A1">
      <selection activeCell="B11" sqref="B11"/>
    </sheetView>
  </sheetViews>
  <sheetFormatPr defaultColWidth="11.421875" defaultRowHeight="15"/>
  <cols>
    <col min="1" max="1" width="70.57421875" style="1" customWidth="1"/>
    <col min="2" max="2" width="17.00390625" style="1" customWidth="1"/>
    <col min="3" max="3" width="15.140625" style="1" customWidth="1"/>
    <col min="4" max="4" width="14.8515625" style="1" customWidth="1"/>
    <col min="5" max="5" width="24.7109375" style="1" hidden="1" customWidth="1"/>
    <col min="6" max="6" width="22.8515625" style="1" hidden="1" customWidth="1"/>
    <col min="7" max="7" width="17.28125" style="1" hidden="1" customWidth="1"/>
    <col min="8" max="8" width="21.28125" style="1" hidden="1" customWidth="1"/>
    <col min="9" max="9" width="0" style="1" hidden="1" customWidth="1"/>
    <col min="10" max="16384" width="11.421875" style="1" customWidth="1"/>
  </cols>
  <sheetData>
    <row r="1" spans="1:4" ht="12.75">
      <c r="A1" s="44" t="s">
        <v>46</v>
      </c>
      <c r="B1" s="44"/>
      <c r="C1" s="44"/>
      <c r="D1" s="44"/>
    </row>
    <row r="2" spans="1:4" ht="12.75">
      <c r="A2" s="44" t="s">
        <v>0</v>
      </c>
      <c r="B2" s="44"/>
      <c r="C2" s="44"/>
      <c r="D2" s="44"/>
    </row>
    <row r="3" spans="1:4" ht="12.75">
      <c r="A3" s="44" t="s">
        <v>48</v>
      </c>
      <c r="B3" s="44"/>
      <c r="C3" s="44"/>
      <c r="D3" s="44"/>
    </row>
    <row r="4" spans="1:4" ht="12.75">
      <c r="A4" s="45" t="s">
        <v>47</v>
      </c>
      <c r="B4" s="45"/>
      <c r="C4" s="45"/>
      <c r="D4" s="45"/>
    </row>
    <row r="5" spans="1:4" ht="14.25" customHeight="1">
      <c r="A5" s="40" t="s">
        <v>1</v>
      </c>
      <c r="B5" s="33" t="s">
        <v>2</v>
      </c>
      <c r="C5" s="40" t="s">
        <v>3</v>
      </c>
      <c r="D5" s="33" t="s">
        <v>4</v>
      </c>
    </row>
    <row r="6" spans="1:4" ht="14.25" customHeight="1">
      <c r="A6" s="40"/>
      <c r="B6" s="34" t="s">
        <v>5</v>
      </c>
      <c r="C6" s="40"/>
      <c r="D6" s="34" t="s">
        <v>6</v>
      </c>
    </row>
    <row r="7" spans="1:4" ht="12.75">
      <c r="A7" s="2" t="s">
        <v>58</v>
      </c>
      <c r="B7" s="3">
        <f>+B8+B9+B10</f>
        <v>55699115018</v>
      </c>
      <c r="C7" s="3">
        <v>45306795350</v>
      </c>
      <c r="D7" s="3">
        <v>45306078890</v>
      </c>
    </row>
    <row r="8" spans="1:4" ht="12.75">
      <c r="A8" s="4" t="s">
        <v>7</v>
      </c>
      <c r="B8" s="5">
        <v>31052607017</v>
      </c>
      <c r="C8" s="6">
        <v>26658174287</v>
      </c>
      <c r="D8" s="6">
        <v>26657457827</v>
      </c>
    </row>
    <row r="9" spans="1:4" ht="13.5" customHeight="1">
      <c r="A9" s="4" t="s">
        <v>8</v>
      </c>
      <c r="B9" s="5">
        <v>24901837939</v>
      </c>
      <c r="C9" s="6">
        <f>+C47</f>
        <v>18838716746</v>
      </c>
      <c r="D9" s="6">
        <f>+D47</f>
        <v>18838716746</v>
      </c>
    </row>
    <row r="10" spans="1:4" ht="12.75">
      <c r="A10" s="4" t="s">
        <v>9</v>
      </c>
      <c r="B10" s="5">
        <v>-255329938</v>
      </c>
      <c r="C10" s="6">
        <f>+C34</f>
        <v>-190095683</v>
      </c>
      <c r="D10" s="6">
        <f>+D34</f>
        <v>-190095683</v>
      </c>
    </row>
    <row r="11" spans="1:4" ht="13.5" customHeight="1">
      <c r="A11" s="7" t="s">
        <v>59</v>
      </c>
      <c r="B11" s="8">
        <f>+B12+B13</f>
        <v>55699115018</v>
      </c>
      <c r="C11" s="8">
        <f>+C12+C13</f>
        <v>43653271643</v>
      </c>
      <c r="D11" s="8">
        <f>+D12+D13</f>
        <v>41679615478</v>
      </c>
    </row>
    <row r="12" spans="1:4" ht="12.75">
      <c r="A12" s="4" t="s">
        <v>10</v>
      </c>
      <c r="B12" s="6">
        <v>30905468312</v>
      </c>
      <c r="C12" s="6">
        <f>+C41</f>
        <v>25945314916</v>
      </c>
      <c r="D12" s="6">
        <f>+D41</f>
        <v>24284040320</v>
      </c>
    </row>
    <row r="13" spans="1:4" ht="12.75">
      <c r="A13" s="4" t="s">
        <v>11</v>
      </c>
      <c r="B13" s="6">
        <v>24793646706</v>
      </c>
      <c r="C13" s="6">
        <f>+C51</f>
        <v>17707956727</v>
      </c>
      <c r="D13" s="6">
        <f>+D51</f>
        <v>17395575158</v>
      </c>
    </row>
    <row r="14" spans="1:4" ht="12.75">
      <c r="A14" s="4" t="s">
        <v>60</v>
      </c>
      <c r="B14" s="8"/>
      <c r="C14" s="9">
        <f>+C15+C16</f>
        <v>541122968</v>
      </c>
      <c r="D14" s="8">
        <f>+D15+D16</f>
        <v>500167786</v>
      </c>
    </row>
    <row r="15" spans="1:4" ht="12.75">
      <c r="A15" s="4" t="s">
        <v>12</v>
      </c>
      <c r="B15" s="6">
        <f>+B42</f>
        <v>0</v>
      </c>
      <c r="C15" s="10">
        <f>+C42</f>
        <v>103010201</v>
      </c>
      <c r="D15" s="6">
        <f>+D42</f>
        <v>103010201</v>
      </c>
    </row>
    <row r="16" spans="1:4" ht="12.75">
      <c r="A16" s="4" t="s">
        <v>57</v>
      </c>
      <c r="B16" s="6"/>
      <c r="C16" s="10">
        <f>+C52</f>
        <v>438112767</v>
      </c>
      <c r="D16" s="6">
        <f>+D52</f>
        <v>397157585</v>
      </c>
    </row>
    <row r="17" spans="1:4" ht="12.75">
      <c r="A17" s="7" t="s">
        <v>13</v>
      </c>
      <c r="B17" s="8">
        <f>+B7-B11+B14</f>
        <v>0</v>
      </c>
      <c r="C17" s="8">
        <f>+C7-C11+C14</f>
        <v>2194646675</v>
      </c>
      <c r="D17" s="8">
        <f>+D7-D11+D14</f>
        <v>4126631198</v>
      </c>
    </row>
    <row r="18" spans="1:4" ht="12.75">
      <c r="A18" s="7" t="s">
        <v>14</v>
      </c>
      <c r="B18" s="8">
        <f>+B17-B10</f>
        <v>255329938</v>
      </c>
      <c r="C18" s="8">
        <f>+C17-C10</f>
        <v>2384742358</v>
      </c>
      <c r="D18" s="8">
        <f>+D17-D10</f>
        <v>4316726881</v>
      </c>
    </row>
    <row r="19" spans="1:4" ht="25.5">
      <c r="A19" s="18" t="s">
        <v>15</v>
      </c>
      <c r="B19" s="19">
        <f>+B18-B14</f>
        <v>255329938</v>
      </c>
      <c r="C19" s="19">
        <f>+C18-C14</f>
        <v>1843619390</v>
      </c>
      <c r="D19" s="19">
        <f>+D18-D14</f>
        <v>3816559095</v>
      </c>
    </row>
    <row r="20" spans="1:4" ht="27.75" customHeight="1">
      <c r="A20" s="31" t="s">
        <v>16</v>
      </c>
      <c r="B20" s="32" t="s">
        <v>17</v>
      </c>
      <c r="C20" s="32" t="s">
        <v>3</v>
      </c>
      <c r="D20" s="32" t="s">
        <v>6</v>
      </c>
    </row>
    <row r="21" spans="1:4" ht="12.75">
      <c r="A21" s="12" t="s">
        <v>18</v>
      </c>
      <c r="B21" s="3">
        <f>+B22+B23</f>
        <v>470219098</v>
      </c>
      <c r="C21" s="3">
        <f>+C22+C23</f>
        <v>359460689</v>
      </c>
      <c r="D21" s="3">
        <f>+D22+D23</f>
        <v>359460689</v>
      </c>
    </row>
    <row r="22" spans="1:4" ht="12.75">
      <c r="A22" s="4" t="s">
        <v>19</v>
      </c>
      <c r="B22" s="6">
        <v>354998812</v>
      </c>
      <c r="C22" s="6">
        <v>303658036</v>
      </c>
      <c r="D22" s="6">
        <v>303658036</v>
      </c>
    </row>
    <row r="23" spans="1:4" ht="12.75">
      <c r="A23" s="4" t="s">
        <v>20</v>
      </c>
      <c r="B23" s="13">
        <v>115220286</v>
      </c>
      <c r="C23" s="14">
        <v>55802653</v>
      </c>
      <c r="D23" s="14">
        <v>55802653</v>
      </c>
    </row>
    <row r="24" spans="1:4" ht="12.75">
      <c r="A24" s="18" t="s">
        <v>21</v>
      </c>
      <c r="B24" s="19">
        <f>+B19+B21</f>
        <v>725549036</v>
      </c>
      <c r="C24" s="19">
        <f>+C19+C21</f>
        <v>2203080079</v>
      </c>
      <c r="D24" s="19">
        <f>D19+D21</f>
        <v>4176019784</v>
      </c>
    </row>
    <row r="25" spans="1:4" ht="15" customHeight="1">
      <c r="A25" s="40" t="s">
        <v>16</v>
      </c>
      <c r="B25" s="35" t="s">
        <v>2</v>
      </c>
      <c r="C25" s="41" t="s">
        <v>3</v>
      </c>
      <c r="D25" s="35" t="s">
        <v>22</v>
      </c>
    </row>
    <row r="26" spans="1:4" ht="15" customHeight="1">
      <c r="A26" s="40"/>
      <c r="B26" s="36" t="s">
        <v>17</v>
      </c>
      <c r="C26" s="41"/>
      <c r="D26" s="36" t="s">
        <v>6</v>
      </c>
    </row>
    <row r="27" spans="1:4" ht="13.5" customHeight="1" hidden="1">
      <c r="A27" s="15"/>
      <c r="B27" s="11"/>
      <c r="C27" s="11"/>
      <c r="D27" s="11"/>
    </row>
    <row r="28" spans="1:4" ht="14.25" customHeight="1">
      <c r="A28" s="12" t="s">
        <v>23</v>
      </c>
      <c r="B28" s="16">
        <f>+B29+B30</f>
        <v>0</v>
      </c>
      <c r="C28" s="16">
        <f>+C29+C30</f>
        <v>0</v>
      </c>
      <c r="D28" s="16">
        <f>+D29+D30</f>
        <v>0</v>
      </c>
    </row>
    <row r="29" spans="1:4" ht="12.75">
      <c r="A29" s="4" t="s">
        <v>24</v>
      </c>
      <c r="B29" s="6">
        <f>+B39</f>
        <v>0</v>
      </c>
      <c r="C29" s="6">
        <f>+C39</f>
        <v>0</v>
      </c>
      <c r="D29" s="6">
        <f>+D39</f>
        <v>0</v>
      </c>
    </row>
    <row r="30" spans="1:4" ht="12.75">
      <c r="A30" s="4" t="s">
        <v>25</v>
      </c>
      <c r="B30" s="6">
        <f>+B49</f>
        <v>0</v>
      </c>
      <c r="C30" s="6">
        <f>+C49</f>
        <v>0</v>
      </c>
      <c r="D30" s="6">
        <f>+D49</f>
        <v>0</v>
      </c>
    </row>
    <row r="31" spans="1:4" ht="12.75">
      <c r="A31" s="7" t="s">
        <v>26</v>
      </c>
      <c r="B31" s="8">
        <f>+B32+B33</f>
        <v>255329938</v>
      </c>
      <c r="C31" s="8">
        <f>+C32+C33</f>
        <v>190095683</v>
      </c>
      <c r="D31" s="8">
        <f>+D32+D33</f>
        <v>190095683</v>
      </c>
    </row>
    <row r="32" spans="1:4" ht="12.75">
      <c r="A32" s="4" t="s">
        <v>27</v>
      </c>
      <c r="B32" s="17">
        <v>147138705</v>
      </c>
      <c r="C32" s="6">
        <v>147138703</v>
      </c>
      <c r="D32" s="6">
        <v>147138703</v>
      </c>
    </row>
    <row r="33" spans="1:4" ht="12.75">
      <c r="A33" s="4" t="s">
        <v>28</v>
      </c>
      <c r="B33" s="17">
        <v>108191233</v>
      </c>
      <c r="C33" s="6">
        <v>42956980</v>
      </c>
      <c r="D33" s="6">
        <v>42956980</v>
      </c>
    </row>
    <row r="34" spans="1:4" ht="12.75">
      <c r="A34" s="18" t="s">
        <v>29</v>
      </c>
      <c r="B34" s="19">
        <f>+B28-B31</f>
        <v>-255329938</v>
      </c>
      <c r="C34" s="19">
        <f>+C28-C31</f>
        <v>-190095683</v>
      </c>
      <c r="D34" s="19">
        <f>+D28-D31</f>
        <v>-190095683</v>
      </c>
    </row>
    <row r="35" spans="1:4" ht="19.5" customHeight="1">
      <c r="A35" s="40" t="s">
        <v>16</v>
      </c>
      <c r="B35" s="35" t="s">
        <v>2</v>
      </c>
      <c r="C35" s="41" t="s">
        <v>3</v>
      </c>
      <c r="D35" s="35" t="s">
        <v>22</v>
      </c>
    </row>
    <row r="36" spans="1:5" ht="18.75" customHeight="1">
      <c r="A36" s="42"/>
      <c r="B36" s="37" t="s">
        <v>17</v>
      </c>
      <c r="C36" s="43"/>
      <c r="D36" s="37" t="s">
        <v>6</v>
      </c>
      <c r="E36" s="20"/>
    </row>
    <row r="37" spans="1:5" s="22" customFormat="1" ht="15" customHeight="1">
      <c r="A37" s="2" t="s">
        <v>30</v>
      </c>
      <c r="B37" s="21">
        <v>31052607017</v>
      </c>
      <c r="C37" s="16">
        <v>26658174287</v>
      </c>
      <c r="D37" s="16">
        <v>26657457827</v>
      </c>
      <c r="E37" s="20"/>
    </row>
    <row r="38" spans="1:5" s="22" customFormat="1" ht="25.5">
      <c r="A38" s="4" t="s">
        <v>31</v>
      </c>
      <c r="B38" s="23">
        <v>-147138705</v>
      </c>
      <c r="C38" s="6">
        <f>+C39-C40</f>
        <v>-147138703.04</v>
      </c>
      <c r="D38" s="6">
        <f>+D39-D40</f>
        <v>-147138703.04</v>
      </c>
      <c r="E38" s="24"/>
    </row>
    <row r="39" spans="1:8" s="22" customFormat="1" ht="12.75">
      <c r="A39" s="4" t="s">
        <v>32</v>
      </c>
      <c r="B39" s="25"/>
      <c r="C39" s="6">
        <v>0</v>
      </c>
      <c r="D39" s="26">
        <v>0</v>
      </c>
      <c r="E39" s="27" t="s">
        <v>49</v>
      </c>
      <c r="F39" s="27" t="s">
        <v>50</v>
      </c>
      <c r="G39" s="27" t="s">
        <v>51</v>
      </c>
      <c r="H39" s="27" t="s">
        <v>52</v>
      </c>
    </row>
    <row r="40" spans="1:8" s="22" customFormat="1" ht="12.75">
      <c r="A40" s="4" t="s">
        <v>33</v>
      </c>
      <c r="B40" s="23">
        <v>147138705</v>
      </c>
      <c r="C40" s="6">
        <v>147138703.04</v>
      </c>
      <c r="D40" s="6">
        <v>147138703.04</v>
      </c>
      <c r="E40" s="27" t="s">
        <v>53</v>
      </c>
      <c r="F40" s="27" t="s">
        <v>54</v>
      </c>
      <c r="G40" s="27" t="s">
        <v>55</v>
      </c>
      <c r="H40" s="27" t="s">
        <v>56</v>
      </c>
    </row>
    <row r="41" spans="1:4" s="22" customFormat="1" ht="12.75">
      <c r="A41" s="4" t="s">
        <v>34</v>
      </c>
      <c r="B41" s="23">
        <v>30905468312</v>
      </c>
      <c r="C41" s="6">
        <v>25945314916</v>
      </c>
      <c r="D41" s="6">
        <v>24284040320</v>
      </c>
    </row>
    <row r="42" spans="1:4" s="22" customFormat="1" ht="12.75">
      <c r="A42" s="4" t="s">
        <v>35</v>
      </c>
      <c r="B42" s="6">
        <v>0</v>
      </c>
      <c r="C42" s="28">
        <v>103010201</v>
      </c>
      <c r="D42" s="28">
        <v>103010201</v>
      </c>
    </row>
    <row r="43" spans="1:4" s="22" customFormat="1" ht="12.75">
      <c r="A43" s="7" t="s">
        <v>36</v>
      </c>
      <c r="B43" s="8">
        <f>+B37+B38-B41+B42</f>
        <v>0</v>
      </c>
      <c r="C43" s="8">
        <f>C37+C38-C41+C42</f>
        <v>668730868.9599991</v>
      </c>
      <c r="D43" s="8">
        <f>+D37+D38-D41+D42</f>
        <v>2329289004.959999</v>
      </c>
    </row>
    <row r="44" spans="1:4" s="22" customFormat="1" ht="14.25" customHeight="1">
      <c r="A44" s="18" t="s">
        <v>37</v>
      </c>
      <c r="B44" s="19">
        <f>+B43-B38</f>
        <v>147138705</v>
      </c>
      <c r="C44" s="19">
        <f>+C43-C38</f>
        <v>815869571.999999</v>
      </c>
      <c r="D44" s="19">
        <f>+D43-D38</f>
        <v>2476427707.999999</v>
      </c>
    </row>
    <row r="45" spans="1:4" s="22" customFormat="1" ht="13.5" customHeight="1">
      <c r="A45" s="40" t="s">
        <v>16</v>
      </c>
      <c r="B45" s="35" t="s">
        <v>2</v>
      </c>
      <c r="C45" s="41" t="s">
        <v>3</v>
      </c>
      <c r="D45" s="35" t="s">
        <v>22</v>
      </c>
    </row>
    <row r="46" spans="1:5" s="22" customFormat="1" ht="16.5" customHeight="1">
      <c r="A46" s="40"/>
      <c r="B46" s="36" t="s">
        <v>17</v>
      </c>
      <c r="C46" s="41"/>
      <c r="D46" s="36" t="s">
        <v>6</v>
      </c>
      <c r="E46" s="20"/>
    </row>
    <row r="47" spans="1:5" s="22" customFormat="1" ht="12.75">
      <c r="A47" s="2" t="s">
        <v>38</v>
      </c>
      <c r="B47" s="23">
        <v>24901837939</v>
      </c>
      <c r="C47" s="16">
        <v>18838716746</v>
      </c>
      <c r="D47" s="16">
        <v>18838716746</v>
      </c>
      <c r="E47" s="20"/>
    </row>
    <row r="48" spans="1:4" s="22" customFormat="1" ht="25.5">
      <c r="A48" s="4" t="s">
        <v>39</v>
      </c>
      <c r="B48" s="23">
        <v>-108191233</v>
      </c>
      <c r="C48" s="6">
        <f>+C49-C50</f>
        <v>-42956980</v>
      </c>
      <c r="D48" s="6">
        <f>-D49-D50</f>
        <v>-42956980</v>
      </c>
    </row>
    <row r="49" spans="1:4" s="22" customFormat="1" ht="12.75">
      <c r="A49" s="4" t="s">
        <v>40</v>
      </c>
      <c r="B49" s="25"/>
      <c r="C49" s="6">
        <v>0</v>
      </c>
      <c r="D49" s="6">
        <v>0</v>
      </c>
    </row>
    <row r="50" spans="1:4" s="22" customFormat="1" ht="12.75">
      <c r="A50" s="4" t="s">
        <v>41</v>
      </c>
      <c r="B50" s="23">
        <v>108191233</v>
      </c>
      <c r="C50" s="6">
        <v>42956980</v>
      </c>
      <c r="D50" s="6">
        <v>42956980</v>
      </c>
    </row>
    <row r="51" spans="1:4" s="22" customFormat="1" ht="12.75">
      <c r="A51" s="4" t="s">
        <v>42</v>
      </c>
      <c r="B51" s="23">
        <v>24793646706</v>
      </c>
      <c r="C51" s="6">
        <v>17707956727</v>
      </c>
      <c r="D51" s="6">
        <v>17395575158</v>
      </c>
    </row>
    <row r="52" spans="1:4" s="22" customFormat="1" ht="12.75">
      <c r="A52" s="4" t="s">
        <v>43</v>
      </c>
      <c r="B52" s="5"/>
      <c r="C52" s="6">
        <v>438112767</v>
      </c>
      <c r="D52" s="29">
        <v>397157585</v>
      </c>
    </row>
    <row r="53" spans="1:4" s="22" customFormat="1" ht="12.75">
      <c r="A53" s="7" t="s">
        <v>44</v>
      </c>
      <c r="B53" s="8">
        <f>B47+B48-B51</f>
        <v>0</v>
      </c>
      <c r="C53" s="8">
        <f>+C47+C48-C51+C52</f>
        <v>1525915806</v>
      </c>
      <c r="D53" s="39">
        <f>+D47+D48-D51+D52</f>
        <v>1797342193</v>
      </c>
    </row>
    <row r="54" spans="1:4" s="22" customFormat="1" ht="25.5">
      <c r="A54" s="18" t="s">
        <v>45</v>
      </c>
      <c r="B54" s="19">
        <f>+B53-B48</f>
        <v>108191233</v>
      </c>
      <c r="C54" s="19">
        <f>+C53-C48</f>
        <v>1568872786</v>
      </c>
      <c r="D54" s="38">
        <f>+D53-D48</f>
        <v>1840299173</v>
      </c>
    </row>
    <row r="55" spans="1:4" s="22" customFormat="1" ht="21.75" customHeight="1">
      <c r="A55" s="30"/>
      <c r="B55" s="30"/>
      <c r="C55" s="30"/>
      <c r="D55" s="30"/>
    </row>
  </sheetData>
  <sheetProtection/>
  <mergeCells count="12">
    <mergeCell ref="A1:D1"/>
    <mergeCell ref="A2:D2"/>
    <mergeCell ref="A3:D3"/>
    <mergeCell ref="A4:D4"/>
    <mergeCell ref="A45:A46"/>
    <mergeCell ref="C45:C46"/>
    <mergeCell ref="A5:A6"/>
    <mergeCell ref="C5:C6"/>
    <mergeCell ref="A25:A26"/>
    <mergeCell ref="C25:C26"/>
    <mergeCell ref="A35:A36"/>
    <mergeCell ref="C35:C3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Luis Chavez Robles</dc:creator>
  <cp:keywords/>
  <dc:description/>
  <cp:lastModifiedBy>Gerardo Garcia Reyes</cp:lastModifiedBy>
  <cp:lastPrinted>2022-10-24T19:23:27Z</cp:lastPrinted>
  <dcterms:created xsi:type="dcterms:W3CDTF">2021-03-31T17:34:38Z</dcterms:created>
  <dcterms:modified xsi:type="dcterms:W3CDTF">2022-10-26T15:01:22Z</dcterms:modified>
  <cp:category/>
  <cp:version/>
  <cp:contentType/>
  <cp:contentStatus/>
</cp:coreProperties>
</file>